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86AD07B8-52A9-4CFC-B31C-E35DC33607AB}" xr6:coauthVersionLast="47" xr6:coauthVersionMax="47" xr10:uidLastSave="{00000000-0000-0000-0000-000000000000}"/>
  <bookViews>
    <workbookView xWindow="-108" yWindow="-108" windowWidth="23256" windowHeight="12576" tabRatio="920" firstSheet="10" activeTab="10" xr2:uid="{814BFDDE-8E90-443B-9DE5-8795209C9952}"/>
  </bookViews>
  <sheets>
    <sheet name="Fig 7.1" sheetId="2" r:id="rId1"/>
    <sheet name="Fig 7.2" sheetId="3" r:id="rId2"/>
    <sheet name="Fig 7.3" sheetId="4" r:id="rId3"/>
    <sheet name="Fig 7.4" sheetId="5" r:id="rId4"/>
    <sheet name="Fig 7.5" sheetId="6" r:id="rId5"/>
    <sheet name="Fig 7.6" sheetId="7" r:id="rId6"/>
    <sheet name="Fig 7.7" sheetId="8" r:id="rId7"/>
    <sheet name="Fig 7.8" sheetId="9" r:id="rId8"/>
    <sheet name="Fig 7.9" sheetId="10" r:id="rId9"/>
    <sheet name="Fig 7.10" sheetId="11" r:id="rId10"/>
    <sheet name="Fig 7.11" sheetId="12" r:id="rId11"/>
    <sheet name="Fig 7.12" sheetId="13" r:id="rId12"/>
    <sheet name="Fig 7.13" sheetId="14" r:id="rId13"/>
    <sheet name="Fig 7.14" sheetId="15" r:id="rId14"/>
    <sheet name="Fig 7.15" sheetId="16" r:id="rId15"/>
  </sheets>
  <externalReferences>
    <externalReference r:id="rId16"/>
    <externalReference r:id="rId1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6" l="1"/>
  <c r="D9" i="16"/>
  <c r="P8" i="15"/>
  <c r="N8" i="15"/>
  <c r="L8" i="15"/>
  <c r="J8" i="15"/>
  <c r="H8" i="15"/>
  <c r="F8" i="15"/>
  <c r="D8" i="15"/>
  <c r="J9" i="14"/>
  <c r="H9" i="14"/>
  <c r="F9" i="14"/>
  <c r="D9" i="14"/>
  <c r="I27" i="13"/>
  <c r="H27" i="13"/>
  <c r="G27" i="13"/>
  <c r="F8" i="13"/>
  <c r="E8" i="13"/>
  <c r="D8" i="13"/>
  <c r="G14" i="12"/>
  <c r="K12" i="12"/>
  <c r="K14" i="12" s="1"/>
  <c r="J12" i="12"/>
  <c r="I12" i="12"/>
  <c r="H12" i="12"/>
  <c r="I14" i="12" s="1"/>
  <c r="G12" i="12"/>
  <c r="F12" i="12"/>
  <c r="E12" i="12"/>
  <c r="E14" i="12" s="1"/>
  <c r="D12" i="12"/>
  <c r="AX10" i="11"/>
  <c r="AV10" i="11"/>
  <c r="AT10" i="11"/>
  <c r="AR10" i="11"/>
  <c r="AP10" i="11"/>
  <c r="AN10" i="11"/>
  <c r="AL10" i="11"/>
  <c r="AJ10" i="11"/>
  <c r="AH10" i="11"/>
  <c r="AF10" i="11"/>
  <c r="AD10" i="11"/>
  <c r="AB10" i="11"/>
  <c r="Z10" i="11"/>
  <c r="X10" i="11"/>
  <c r="V10" i="11"/>
  <c r="T10" i="11"/>
  <c r="R10" i="11"/>
  <c r="P10" i="11"/>
  <c r="N10" i="11"/>
  <c r="L10" i="11"/>
  <c r="J10" i="11"/>
  <c r="H10" i="11"/>
  <c r="F10" i="11"/>
  <c r="D10" i="11"/>
  <c r="J16" i="4" l="1"/>
  <c r="K16" i="4"/>
  <c r="L16" i="4"/>
  <c r="M16" i="4"/>
  <c r="K17" i="4"/>
  <c r="L17" i="4"/>
  <c r="M17" i="4"/>
  <c r="J17" i="4"/>
  <c r="G12" i="4"/>
  <c r="H12" i="4"/>
  <c r="I12" i="4"/>
  <c r="J12" i="4"/>
  <c r="K12" i="4"/>
  <c r="L12" i="4"/>
  <c r="M12" i="4"/>
  <c r="G13" i="4"/>
  <c r="H13" i="4"/>
  <c r="I13" i="4"/>
  <c r="J13" i="4"/>
  <c r="K13" i="4"/>
  <c r="L13" i="4"/>
  <c r="M13" i="4"/>
  <c r="G14" i="4"/>
  <c r="H14" i="4"/>
  <c r="I14" i="4"/>
  <c r="J14" i="4"/>
  <c r="K14" i="4"/>
  <c r="L14" i="4"/>
  <c r="M14" i="4"/>
  <c r="F14" i="4"/>
  <c r="F13" i="4"/>
  <c r="F12" i="4"/>
  <c r="D11" i="3"/>
  <c r="E11" i="3"/>
  <c r="F11" i="3"/>
  <c r="G11" i="3"/>
  <c r="H11" i="3"/>
  <c r="D12" i="3"/>
  <c r="E12" i="3"/>
  <c r="F12" i="3"/>
  <c r="G12" i="3"/>
  <c r="H12" i="3"/>
  <c r="C12" i="3"/>
  <c r="C11" i="3"/>
</calcChain>
</file>

<file path=xl/sharedStrings.xml><?xml version="1.0" encoding="utf-8"?>
<sst xmlns="http://schemas.openxmlformats.org/spreadsheetml/2006/main" count="351" uniqueCount="155">
  <si>
    <t>Popolazione under 60 tutii nuclei almeno 1 percettore di reddito da lavoro nel nucleo</t>
  </si>
  <si>
    <t xml:space="preserve">1 percettore </t>
  </si>
  <si>
    <t>2   percettori</t>
  </si>
  <si>
    <t>2 percettori</t>
  </si>
  <si>
    <t>3 percettori o più</t>
  </si>
  <si>
    <t>Fino a 1000 €</t>
  </si>
  <si>
    <t>1001-2000 €</t>
  </si>
  <si>
    <t>2001-3000 €</t>
  </si>
  <si>
    <t>3000-5000 €</t>
  </si>
  <si>
    <t>Oltre 5000 €</t>
  </si>
  <si>
    <t>Poplazione under 60 monopercettori: monocomponenti, mogenitori  e totale</t>
  </si>
  <si>
    <t>Monocomponenti</t>
  </si>
  <si>
    <t>Monogenitori</t>
  </si>
  <si>
    <t xml:space="preserve">Mono-percettori </t>
  </si>
  <si>
    <t>Mono-percettori</t>
  </si>
  <si>
    <t>Oltre 3000 €</t>
  </si>
  <si>
    <t xml:space="preserve">Coppie con e senza figli pop under 60 </t>
  </si>
  <si>
    <t>Coppie con figli</t>
  </si>
  <si>
    <t>Coppie senza figli</t>
  </si>
  <si>
    <t>1 percettore</t>
  </si>
  <si>
    <t>2 o più percettori</t>
  </si>
  <si>
    <t>fino a 1000 €</t>
  </si>
  <si>
    <t>3001-5000 €</t>
  </si>
  <si>
    <t>oltre i 5000 €</t>
  </si>
  <si>
    <t>Popolazione under 60 tutii nuclei/MONO-genitori-componenti/coppie almeno 1 percettore di reddito da lavoro nel nucleo</t>
  </si>
  <si>
    <t>Incidenza spesa alimentare per numero percettopri</t>
  </si>
  <si>
    <t>Meno del 10%</t>
  </si>
  <si>
    <t>11%-20%</t>
  </si>
  <si>
    <t>21%-30%</t>
  </si>
  <si>
    <t>31%-40%</t>
  </si>
  <si>
    <t>Oltre il 41%</t>
  </si>
  <si>
    <t>%</t>
  </si>
  <si>
    <t>2011: Monocomponente / monogenitore</t>
  </si>
  <si>
    <t>2022: Monocomponente / monogenitore</t>
  </si>
  <si>
    <t>2011: Coppie con figli</t>
  </si>
  <si>
    <t>2022: Coppie con figli</t>
  </si>
  <si>
    <t>1%-5%</t>
  </si>
  <si>
    <t>6%-10%</t>
  </si>
  <si>
    <t>11%-15%</t>
  </si>
  <si>
    <t>16%-20%</t>
  </si>
  <si>
    <t>21%-25%</t>
  </si>
  <si>
    <t>26%-30%</t>
  </si>
  <si>
    <t>31%-35%</t>
  </si>
  <si>
    <t>36%-40%</t>
  </si>
  <si>
    <t>41%-45%</t>
  </si>
  <si>
    <t>46%-50%</t>
  </si>
  <si>
    <t>51%-60%</t>
  </si>
  <si>
    <t>51%-55%</t>
  </si>
  <si>
    <t>56%-60%</t>
  </si>
  <si>
    <t>quota di reddito usata per affitto mututo</t>
  </si>
  <si>
    <t>2022:</t>
  </si>
  <si>
    <t>Nesusna spesa</t>
  </si>
  <si>
    <t>fino al 25%</t>
  </si>
  <si>
    <t>più del 25%</t>
  </si>
  <si>
    <t>Total</t>
  </si>
  <si>
    <t>2021</t>
  </si>
  <si>
    <t>Nessuna spesa</t>
  </si>
  <si>
    <t>Fino al 25%</t>
  </si>
  <si>
    <t>Più del 25%</t>
  </si>
  <si>
    <t>quota di reddito usata per la spesa alimentare</t>
  </si>
  <si>
    <t>meno del 30%</t>
  </si>
  <si>
    <t>30% del reddito</t>
  </si>
  <si>
    <t>più del 30%</t>
  </si>
  <si>
    <t xml:space="preserve">Meno del 30% </t>
  </si>
  <si>
    <t>Più del 30%</t>
  </si>
  <si>
    <t>capacità affrontare spese impreviste 2022</t>
  </si>
  <si>
    <t>Meno di 300 Euro</t>
  </si>
  <si>
    <t>Tra 300 e 800 Euro</t>
  </si>
  <si>
    <t>Tra 800 e 2.000 Euro</t>
  </si>
  <si>
    <t>Oltre 2.000 Euro</t>
  </si>
  <si>
    <t>Tra 800 e 2.000 Eur</t>
  </si>
  <si>
    <t>FID</t>
  </si>
  <si>
    <t>Shape *</t>
  </si>
  <si>
    <t>COD_RIP</t>
  </si>
  <si>
    <t>DEN_RIP</t>
  </si>
  <si>
    <t>Shape_Leng</t>
  </si>
  <si>
    <t>Shape_Area</t>
  </si>
  <si>
    <t>Low pay dipendenti</t>
  </si>
  <si>
    <t>Polygon</t>
  </si>
  <si>
    <t>Nord-Ovest</t>
  </si>
  <si>
    <t>Nord-Est</t>
  </si>
  <si>
    <t>Centro</t>
  </si>
  <si>
    <t>Sud</t>
  </si>
  <si>
    <t>Isole</t>
  </si>
  <si>
    <t>Sud e Isole</t>
  </si>
  <si>
    <t/>
  </si>
  <si>
    <t>Aree geografiche_4</t>
  </si>
  <si>
    <t>NORD OVEST</t>
  </si>
  <si>
    <t>NORD EST</t>
  </si>
  <si>
    <t>CENTRO</t>
  </si>
  <si>
    <t>SUD E ISOLE</t>
  </si>
  <si>
    <t>Ampiezza centro a sei</t>
  </si>
  <si>
    <t>fino a 5.000 abitanti</t>
  </si>
  <si>
    <t>da 5.000 a 10.000 abitant</t>
  </si>
  <si>
    <t>da 10.000 a 30.000 abitanti</t>
  </si>
  <si>
    <t>da 30.000 a 100.000 abitanti</t>
  </si>
  <si>
    <t>da 100.000 a 250.000 abitanti</t>
  </si>
  <si>
    <t>oltre 250.000 abitanti</t>
  </si>
  <si>
    <t>Low pay</t>
  </si>
  <si>
    <t>No low pay</t>
  </si>
  <si>
    <t>Totale</t>
  </si>
  <si>
    <t>Nord Ovest</t>
  </si>
  <si>
    <t>Nord Est</t>
  </si>
  <si>
    <t>Fino a 5.000 abitanti</t>
  </si>
  <si>
    <t>Da 5.000 a 10.000 abitanti</t>
  </si>
  <si>
    <t>Da 10.000 a 30.000 abitanti</t>
  </si>
  <si>
    <t>Da 30.000 a 100.000 abitanti</t>
  </si>
  <si>
    <t>Da 100.000 a 250.000 abitanti</t>
  </si>
  <si>
    <t>Oltre 250.000 abitanti</t>
  </si>
  <si>
    <t>Genere</t>
  </si>
  <si>
    <t>Maschio</t>
  </si>
  <si>
    <t>Femmina</t>
  </si>
  <si>
    <t>Uomini</t>
  </si>
  <si>
    <t>Donne</t>
  </si>
  <si>
    <t>Dipendenti low paid x genere</t>
  </si>
  <si>
    <t>Titolo di studio 3</t>
  </si>
  <si>
    <t>Fino alla media inferiore</t>
  </si>
  <si>
    <t>Diploma</t>
  </si>
  <si>
    <t>Laurea o post laurea</t>
  </si>
  <si>
    <t>Conteggio</t>
  </si>
  <si>
    <t>% di casi per colonna</t>
  </si>
  <si>
    <t>Classi di età_3</t>
  </si>
  <si>
    <t>18 - 29</t>
  </si>
  <si>
    <t>30 - 49</t>
  </si>
  <si>
    <t>50 e più</t>
  </si>
  <si>
    <t>Settori 4</t>
  </si>
  <si>
    <t>Agricoltura, caccia e pesca</t>
  </si>
  <si>
    <t>Industria &amp; costruzioni</t>
  </si>
  <si>
    <t>Commercio &amp; ristorazione</t>
  </si>
  <si>
    <t>Servizi</t>
  </si>
  <si>
    <t>Professione non qualificata</t>
  </si>
  <si>
    <t>Professione media</t>
  </si>
  <si>
    <t>Professione tecnica</t>
  </si>
  <si>
    <t>Professione alta</t>
  </si>
  <si>
    <t>Addetti tutte le sedi risolte le incongruenze e messo dentro i dip pubblici</t>
  </si>
  <si>
    <t>da 1 a 9</t>
  </si>
  <si>
    <t>da 10 a 14</t>
  </si>
  <si>
    <t>da 15 a 19</t>
  </si>
  <si>
    <t>da 20 a 49</t>
  </si>
  <si>
    <t>da 50 a 249</t>
  </si>
  <si>
    <t>250 e oltre</t>
  </si>
  <si>
    <t>mancata risposta o incongruenza</t>
  </si>
  <si>
    <t>Da 1 a 9</t>
  </si>
  <si>
    <t>Da 10 a 14</t>
  </si>
  <si>
    <t>Da 15 a 19</t>
  </si>
  <si>
    <t>Da 20 a 49</t>
  </si>
  <si>
    <t>Da 50 a 249</t>
  </si>
  <si>
    <t>detind</t>
  </si>
  <si>
    <t>A termine</t>
  </si>
  <si>
    <t>Permanente</t>
  </si>
  <si>
    <t>Autonomo</t>
  </si>
  <si>
    <t>Tempo determinato</t>
  </si>
  <si>
    <t>Tempo indeterminato</t>
  </si>
  <si>
    <t>Full time</t>
  </si>
  <si>
    <t>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</si>
</sst>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"/>
    <numFmt numFmtId="166" formatCode="###0.0%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60"/>
      <name val="Arial"/>
      <family val="2"/>
    </font>
    <font>
      <sz val="12"/>
      <color indexed="8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vertical="center"/>
    </xf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0" fontId="0" fillId="0" borderId="4" xfId="0" applyBorder="1"/>
    <xf numFmtId="0" fontId="3" fillId="0" borderId="0" xfId="1" applyFont="1" applyAlignment="1">
      <alignment wrapText="1"/>
    </xf>
    <xf numFmtId="0" fontId="2" fillId="0" borderId="0" xfId="1"/>
    <xf numFmtId="0" fontId="3" fillId="2" borderId="9" xfId="1" applyFont="1" applyFill="1" applyBorder="1" applyAlignment="1">
      <alignment horizontal="left" vertical="top" wrapText="1"/>
    </xf>
    <xf numFmtId="165" fontId="4" fillId="3" borderId="10" xfId="1" applyNumberFormat="1" applyFont="1" applyFill="1" applyBorder="1" applyAlignment="1">
      <alignment horizontal="right" vertical="top"/>
    </xf>
    <xf numFmtId="166" fontId="4" fillId="3" borderId="11" xfId="1" applyNumberFormat="1" applyFont="1" applyFill="1" applyBorder="1" applyAlignment="1">
      <alignment horizontal="right" vertical="top"/>
    </xf>
    <xf numFmtId="165" fontId="4" fillId="3" borderId="11" xfId="1" applyNumberFormat="1" applyFont="1" applyFill="1" applyBorder="1" applyAlignment="1">
      <alignment horizontal="right" vertical="top"/>
    </xf>
    <xf numFmtId="166" fontId="4" fillId="3" borderId="12" xfId="1" applyNumberFormat="1" applyFont="1" applyFill="1" applyBorder="1" applyAlignment="1">
      <alignment horizontal="right" vertical="top"/>
    </xf>
    <xf numFmtId="0" fontId="3" fillId="2" borderId="13" xfId="1" applyFont="1" applyFill="1" applyBorder="1" applyAlignment="1">
      <alignment horizontal="left" vertical="top" wrapText="1"/>
    </xf>
    <xf numFmtId="165" fontId="4" fillId="3" borderId="14" xfId="1" applyNumberFormat="1" applyFont="1" applyFill="1" applyBorder="1" applyAlignment="1">
      <alignment horizontal="right" vertical="top"/>
    </xf>
    <xf numFmtId="166" fontId="4" fillId="3" borderId="15" xfId="1" applyNumberFormat="1" applyFont="1" applyFill="1" applyBorder="1" applyAlignment="1">
      <alignment horizontal="right" vertical="top"/>
    </xf>
    <xf numFmtId="165" fontId="4" fillId="3" borderId="15" xfId="1" applyNumberFormat="1" applyFont="1" applyFill="1" applyBorder="1" applyAlignment="1">
      <alignment horizontal="right" vertical="top"/>
    </xf>
    <xf numFmtId="166" fontId="4" fillId="3" borderId="16" xfId="1" applyNumberFormat="1" applyFont="1" applyFill="1" applyBorder="1" applyAlignment="1">
      <alignment horizontal="right" vertical="top"/>
    </xf>
    <xf numFmtId="0" fontId="3" fillId="2" borderId="17" xfId="1" applyFont="1" applyFill="1" applyBorder="1" applyAlignment="1">
      <alignment horizontal="left" vertical="top" wrapText="1"/>
    </xf>
    <xf numFmtId="165" fontId="4" fillId="3" borderId="18" xfId="1" applyNumberFormat="1" applyFont="1" applyFill="1" applyBorder="1" applyAlignment="1">
      <alignment horizontal="right" vertical="top"/>
    </xf>
    <xf numFmtId="166" fontId="4" fillId="3" borderId="19" xfId="1" applyNumberFormat="1" applyFont="1" applyFill="1" applyBorder="1" applyAlignment="1">
      <alignment horizontal="right" vertical="top"/>
    </xf>
    <xf numFmtId="165" fontId="4" fillId="3" borderId="19" xfId="1" applyNumberFormat="1" applyFont="1" applyFill="1" applyBorder="1" applyAlignment="1">
      <alignment horizontal="right" vertical="top"/>
    </xf>
    <xf numFmtId="166" fontId="4" fillId="3" borderId="20" xfId="1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wrapText="1"/>
    </xf>
    <xf numFmtId="0" fontId="2" fillId="0" borderId="0" xfId="2"/>
    <xf numFmtId="0" fontId="3" fillId="2" borderId="9" xfId="2" applyFont="1" applyFill="1" applyBorder="1" applyAlignment="1">
      <alignment horizontal="left" vertical="top" wrapText="1"/>
    </xf>
    <xf numFmtId="165" fontId="4" fillId="3" borderId="10" xfId="2" applyNumberFormat="1" applyFont="1" applyFill="1" applyBorder="1" applyAlignment="1">
      <alignment horizontal="right" vertical="top"/>
    </xf>
    <xf numFmtId="166" fontId="4" fillId="3" borderId="11" xfId="2" applyNumberFormat="1" applyFont="1" applyFill="1" applyBorder="1" applyAlignment="1">
      <alignment horizontal="right" vertical="top"/>
    </xf>
    <xf numFmtId="165" fontId="4" fillId="3" borderId="11" xfId="2" applyNumberFormat="1" applyFont="1" applyFill="1" applyBorder="1" applyAlignment="1">
      <alignment horizontal="right" vertical="top"/>
    </xf>
    <xf numFmtId="166" fontId="4" fillId="3" borderId="12" xfId="2" applyNumberFormat="1" applyFont="1" applyFill="1" applyBorder="1" applyAlignment="1">
      <alignment horizontal="right" vertical="top"/>
    </xf>
    <xf numFmtId="0" fontId="3" fillId="2" borderId="13" xfId="2" applyFont="1" applyFill="1" applyBorder="1" applyAlignment="1">
      <alignment horizontal="left" vertical="top" wrapText="1"/>
    </xf>
    <xf numFmtId="165" fontId="4" fillId="3" borderId="14" xfId="2" applyNumberFormat="1" applyFont="1" applyFill="1" applyBorder="1" applyAlignment="1">
      <alignment horizontal="right" vertical="top"/>
    </xf>
    <xf numFmtId="166" fontId="4" fillId="3" borderId="15" xfId="2" applyNumberFormat="1" applyFont="1" applyFill="1" applyBorder="1" applyAlignment="1">
      <alignment horizontal="right" vertical="top"/>
    </xf>
    <xf numFmtId="165" fontId="4" fillId="3" borderId="15" xfId="2" applyNumberFormat="1" applyFont="1" applyFill="1" applyBorder="1" applyAlignment="1">
      <alignment horizontal="right" vertical="top"/>
    </xf>
    <xf numFmtId="166" fontId="4" fillId="3" borderId="16" xfId="2" applyNumberFormat="1" applyFont="1" applyFill="1" applyBorder="1" applyAlignment="1">
      <alignment horizontal="right" vertical="top"/>
    </xf>
    <xf numFmtId="0" fontId="3" fillId="2" borderId="17" xfId="2" applyFont="1" applyFill="1" applyBorder="1" applyAlignment="1">
      <alignment horizontal="left" vertical="top" wrapText="1"/>
    </xf>
    <xf numFmtId="165" fontId="4" fillId="3" borderId="18" xfId="2" applyNumberFormat="1" applyFont="1" applyFill="1" applyBorder="1" applyAlignment="1">
      <alignment horizontal="right" vertical="top"/>
    </xf>
    <xf numFmtId="166" fontId="4" fillId="3" borderId="19" xfId="2" applyNumberFormat="1" applyFont="1" applyFill="1" applyBorder="1" applyAlignment="1">
      <alignment horizontal="right" vertical="top"/>
    </xf>
    <xf numFmtId="165" fontId="4" fillId="3" borderId="19" xfId="2" applyNumberFormat="1" applyFont="1" applyFill="1" applyBorder="1" applyAlignment="1">
      <alignment horizontal="right" vertical="top"/>
    </xf>
    <xf numFmtId="166" fontId="4" fillId="3" borderId="20" xfId="2" applyNumberFormat="1" applyFont="1" applyFill="1" applyBorder="1" applyAlignment="1">
      <alignment horizontal="right" vertical="top"/>
    </xf>
    <xf numFmtId="164" fontId="4" fillId="3" borderId="11" xfId="2" applyNumberFormat="1" applyFont="1" applyFill="1" applyBorder="1" applyAlignment="1">
      <alignment horizontal="center" vertical="top"/>
    </xf>
    <xf numFmtId="164" fontId="4" fillId="3" borderId="12" xfId="2" applyNumberFormat="1" applyFont="1" applyFill="1" applyBorder="1" applyAlignment="1">
      <alignment horizontal="center" vertical="top"/>
    </xf>
    <xf numFmtId="0" fontId="2" fillId="0" borderId="0" xfId="3"/>
    <xf numFmtId="0" fontId="2" fillId="0" borderId="0" xfId="4"/>
    <xf numFmtId="0" fontId="5" fillId="0" borderId="22" xfId="3" applyFont="1" applyBorder="1" applyAlignment="1">
      <alignment horizontal="center" wrapText="1"/>
    </xf>
    <xf numFmtId="0" fontId="5" fillId="0" borderId="23" xfId="3" applyFont="1" applyBorder="1" applyAlignment="1">
      <alignment horizontal="center" wrapText="1"/>
    </xf>
    <xf numFmtId="0" fontId="5" fillId="0" borderId="24" xfId="3" applyFont="1" applyBorder="1" applyAlignment="1">
      <alignment horizontal="center" wrapText="1"/>
    </xf>
    <xf numFmtId="0" fontId="5" fillId="4" borderId="9" xfId="3" applyFont="1" applyFill="1" applyBorder="1" applyAlignment="1">
      <alignment horizontal="left" vertical="top" wrapText="1"/>
    </xf>
    <xf numFmtId="165" fontId="6" fillId="3" borderId="10" xfId="3" applyNumberFormat="1" applyFont="1" applyFill="1" applyBorder="1" applyAlignment="1">
      <alignment horizontal="right" vertical="top"/>
    </xf>
    <xf numFmtId="166" fontId="6" fillId="3" borderId="11" xfId="3" applyNumberFormat="1" applyFont="1" applyFill="1" applyBorder="1" applyAlignment="1">
      <alignment horizontal="right" vertical="top"/>
    </xf>
    <xf numFmtId="165" fontId="6" fillId="3" borderId="11" xfId="3" applyNumberFormat="1" applyFont="1" applyFill="1" applyBorder="1" applyAlignment="1">
      <alignment horizontal="right" vertical="top"/>
    </xf>
    <xf numFmtId="166" fontId="6" fillId="3" borderId="12" xfId="3" applyNumberFormat="1" applyFont="1" applyFill="1" applyBorder="1" applyAlignment="1">
      <alignment horizontal="right" vertical="top"/>
    </xf>
    <xf numFmtId="0" fontId="5" fillId="4" borderId="13" xfId="3" applyFont="1" applyFill="1" applyBorder="1" applyAlignment="1">
      <alignment horizontal="left" vertical="top" wrapText="1"/>
    </xf>
    <xf numFmtId="165" fontId="6" fillId="3" borderId="14" xfId="3" applyNumberFormat="1" applyFont="1" applyFill="1" applyBorder="1" applyAlignment="1">
      <alignment horizontal="right" vertical="top"/>
    </xf>
    <xf numFmtId="166" fontId="6" fillId="3" borderId="15" xfId="3" applyNumberFormat="1" applyFont="1" applyFill="1" applyBorder="1" applyAlignment="1">
      <alignment horizontal="right" vertical="top"/>
    </xf>
    <xf numFmtId="165" fontId="6" fillId="3" borderId="15" xfId="3" applyNumberFormat="1" applyFont="1" applyFill="1" applyBorder="1" applyAlignment="1">
      <alignment horizontal="right" vertical="top"/>
    </xf>
    <xf numFmtId="166" fontId="6" fillId="3" borderId="16" xfId="3" applyNumberFormat="1" applyFont="1" applyFill="1" applyBorder="1" applyAlignment="1">
      <alignment horizontal="right" vertical="top"/>
    </xf>
    <xf numFmtId="0" fontId="5" fillId="4" borderId="17" xfId="3" applyFont="1" applyFill="1" applyBorder="1" applyAlignment="1">
      <alignment horizontal="left" vertical="top" wrapText="1"/>
    </xf>
    <xf numFmtId="165" fontId="6" fillId="3" borderId="18" xfId="3" applyNumberFormat="1" applyFont="1" applyFill="1" applyBorder="1" applyAlignment="1">
      <alignment horizontal="right" vertical="top"/>
    </xf>
    <xf numFmtId="166" fontId="6" fillId="3" borderId="19" xfId="3" applyNumberFormat="1" applyFont="1" applyFill="1" applyBorder="1" applyAlignment="1">
      <alignment horizontal="right" vertical="top"/>
    </xf>
    <xf numFmtId="165" fontId="6" fillId="3" borderId="19" xfId="3" applyNumberFormat="1" applyFont="1" applyFill="1" applyBorder="1" applyAlignment="1">
      <alignment horizontal="right" vertical="top"/>
    </xf>
    <xf numFmtId="166" fontId="6" fillId="3" borderId="20" xfId="3" applyNumberFormat="1" applyFont="1" applyFill="1" applyBorder="1" applyAlignment="1">
      <alignment horizontal="right" vertical="top"/>
    </xf>
    <xf numFmtId="0" fontId="7" fillId="0" borderId="0" xfId="0" applyFont="1"/>
    <xf numFmtId="164" fontId="6" fillId="3" borderId="0" xfId="3" applyNumberFormat="1" applyFont="1" applyFill="1" applyAlignment="1">
      <alignment horizontal="right" vertical="top"/>
    </xf>
    <xf numFmtId="0" fontId="5" fillId="0" borderId="22" xfId="4" applyFont="1" applyBorder="1" applyAlignment="1">
      <alignment horizontal="center" wrapText="1"/>
    </xf>
    <xf numFmtId="0" fontId="5" fillId="0" borderId="23" xfId="4" applyFont="1" applyBorder="1" applyAlignment="1">
      <alignment horizontal="center" wrapText="1"/>
    </xf>
    <xf numFmtId="0" fontId="5" fillId="0" borderId="24" xfId="4" applyFont="1" applyBorder="1" applyAlignment="1">
      <alignment horizontal="center" wrapText="1"/>
    </xf>
    <xf numFmtId="0" fontId="5" fillId="4" borderId="9" xfId="4" applyFont="1" applyFill="1" applyBorder="1" applyAlignment="1">
      <alignment horizontal="left" vertical="top" wrapText="1"/>
    </xf>
    <xf numFmtId="165" fontId="6" fillId="3" borderId="10" xfId="4" applyNumberFormat="1" applyFont="1" applyFill="1" applyBorder="1" applyAlignment="1">
      <alignment horizontal="right" vertical="top"/>
    </xf>
    <xf numFmtId="166" fontId="6" fillId="3" borderId="11" xfId="4" applyNumberFormat="1" applyFont="1" applyFill="1" applyBorder="1" applyAlignment="1">
      <alignment horizontal="right" vertical="top"/>
    </xf>
    <xf numFmtId="165" fontId="6" fillId="3" borderId="11" xfId="4" applyNumberFormat="1" applyFont="1" applyFill="1" applyBorder="1" applyAlignment="1">
      <alignment horizontal="right" vertical="top"/>
    </xf>
    <xf numFmtId="166" fontId="6" fillId="3" borderId="12" xfId="4" applyNumberFormat="1" applyFont="1" applyFill="1" applyBorder="1" applyAlignment="1">
      <alignment horizontal="right" vertical="top"/>
    </xf>
    <xf numFmtId="0" fontId="5" fillId="4" borderId="13" xfId="4" applyFont="1" applyFill="1" applyBorder="1" applyAlignment="1">
      <alignment horizontal="left" vertical="top" wrapText="1"/>
    </xf>
    <xf numFmtId="165" fontId="6" fillId="3" borderId="14" xfId="4" applyNumberFormat="1" applyFont="1" applyFill="1" applyBorder="1" applyAlignment="1">
      <alignment horizontal="right" vertical="top"/>
    </xf>
    <xf numFmtId="166" fontId="6" fillId="3" borderId="15" xfId="4" applyNumberFormat="1" applyFont="1" applyFill="1" applyBorder="1" applyAlignment="1">
      <alignment horizontal="right" vertical="top"/>
    </xf>
    <xf numFmtId="165" fontId="6" fillId="3" borderId="15" xfId="4" applyNumberFormat="1" applyFont="1" applyFill="1" applyBorder="1" applyAlignment="1">
      <alignment horizontal="right" vertical="top"/>
    </xf>
    <xf numFmtId="166" fontId="6" fillId="3" borderId="16" xfId="4" applyNumberFormat="1" applyFont="1" applyFill="1" applyBorder="1" applyAlignment="1">
      <alignment horizontal="right" vertical="top"/>
    </xf>
    <xf numFmtId="0" fontId="5" fillId="4" borderId="17" xfId="4" applyFont="1" applyFill="1" applyBorder="1" applyAlignment="1">
      <alignment horizontal="left" vertical="top" wrapText="1"/>
    </xf>
    <xf numFmtId="165" fontId="6" fillId="3" borderId="18" xfId="4" applyNumberFormat="1" applyFont="1" applyFill="1" applyBorder="1" applyAlignment="1">
      <alignment horizontal="right" vertical="top"/>
    </xf>
    <xf numFmtId="166" fontId="6" fillId="3" borderId="19" xfId="4" applyNumberFormat="1" applyFont="1" applyFill="1" applyBorder="1" applyAlignment="1">
      <alignment horizontal="right" vertical="top"/>
    </xf>
    <xf numFmtId="165" fontId="6" fillId="3" borderId="19" xfId="4" applyNumberFormat="1" applyFont="1" applyFill="1" applyBorder="1" applyAlignment="1">
      <alignment horizontal="right" vertical="top"/>
    </xf>
    <xf numFmtId="166" fontId="6" fillId="3" borderId="20" xfId="4" applyNumberFormat="1" applyFont="1" applyFill="1" applyBorder="1" applyAlignment="1">
      <alignment horizontal="right" vertical="top"/>
    </xf>
    <xf numFmtId="0" fontId="8" fillId="0" borderId="0" xfId="0" applyFont="1" applyAlignment="1">
      <alignment horizontal="center"/>
    </xf>
    <xf numFmtId="166" fontId="6" fillId="3" borderId="11" xfId="4" applyNumberFormat="1" applyFont="1" applyFill="1" applyBorder="1" applyAlignment="1">
      <alignment horizontal="center" vertical="top"/>
    </xf>
    <xf numFmtId="0" fontId="3" fillId="0" borderId="0" xfId="5" applyFont="1" applyAlignment="1">
      <alignment wrapText="1"/>
    </xf>
    <xf numFmtId="0" fontId="2" fillId="0" borderId="0" xfId="5"/>
    <xf numFmtId="0" fontId="3" fillId="0" borderId="21" xfId="5" applyFont="1" applyBorder="1" applyAlignment="1">
      <alignment wrapText="1"/>
    </xf>
    <xf numFmtId="0" fontId="3" fillId="0" borderId="22" xfId="5" applyFont="1" applyBorder="1" applyAlignment="1">
      <alignment horizontal="center" wrapText="1"/>
    </xf>
    <xf numFmtId="0" fontId="3" fillId="0" borderId="23" xfId="5" applyFont="1" applyBorder="1" applyAlignment="1">
      <alignment horizontal="center" wrapText="1"/>
    </xf>
    <xf numFmtId="0" fontId="3" fillId="0" borderId="24" xfId="5" applyFont="1" applyBorder="1" applyAlignment="1">
      <alignment horizontal="center" wrapText="1"/>
    </xf>
    <xf numFmtId="0" fontId="3" fillId="2" borderId="9" xfId="5" applyFont="1" applyFill="1" applyBorder="1" applyAlignment="1">
      <alignment horizontal="left" vertical="top" wrapText="1"/>
    </xf>
    <xf numFmtId="165" fontId="4" fillId="3" borderId="10" xfId="5" applyNumberFormat="1" applyFont="1" applyFill="1" applyBorder="1" applyAlignment="1">
      <alignment horizontal="right" vertical="top"/>
    </xf>
    <xf numFmtId="166" fontId="4" fillId="3" borderId="11" xfId="5" applyNumberFormat="1" applyFont="1" applyFill="1" applyBorder="1" applyAlignment="1">
      <alignment horizontal="right" vertical="top"/>
    </xf>
    <xf numFmtId="165" fontId="4" fillId="3" borderId="11" xfId="5" applyNumberFormat="1" applyFont="1" applyFill="1" applyBorder="1" applyAlignment="1">
      <alignment horizontal="right" vertical="top"/>
    </xf>
    <xf numFmtId="166" fontId="4" fillId="3" borderId="12" xfId="5" applyNumberFormat="1" applyFont="1" applyFill="1" applyBorder="1" applyAlignment="1">
      <alignment horizontal="right" vertical="top"/>
    </xf>
    <xf numFmtId="0" fontId="3" fillId="2" borderId="13" xfId="5" applyFont="1" applyFill="1" applyBorder="1" applyAlignment="1">
      <alignment horizontal="left" vertical="top" wrapText="1"/>
    </xf>
    <xf numFmtId="165" fontId="4" fillId="3" borderId="14" xfId="5" applyNumberFormat="1" applyFont="1" applyFill="1" applyBorder="1" applyAlignment="1">
      <alignment horizontal="right" vertical="top"/>
    </xf>
    <xf numFmtId="166" fontId="4" fillId="3" borderId="15" xfId="5" applyNumberFormat="1" applyFont="1" applyFill="1" applyBorder="1" applyAlignment="1">
      <alignment horizontal="right" vertical="top"/>
    </xf>
    <xf numFmtId="165" fontId="4" fillId="3" borderId="15" xfId="5" applyNumberFormat="1" applyFont="1" applyFill="1" applyBorder="1" applyAlignment="1">
      <alignment horizontal="right" vertical="top"/>
    </xf>
    <xf numFmtId="166" fontId="4" fillId="3" borderId="16" xfId="5" applyNumberFormat="1" applyFont="1" applyFill="1" applyBorder="1" applyAlignment="1">
      <alignment horizontal="right" vertical="top"/>
    </xf>
    <xf numFmtId="0" fontId="3" fillId="2" borderId="17" xfId="5" applyFont="1" applyFill="1" applyBorder="1" applyAlignment="1">
      <alignment horizontal="left" vertical="top" wrapText="1"/>
    </xf>
    <xf numFmtId="165" fontId="4" fillId="3" borderId="18" xfId="5" applyNumberFormat="1" applyFont="1" applyFill="1" applyBorder="1" applyAlignment="1">
      <alignment horizontal="right" vertical="top"/>
    </xf>
    <xf numFmtId="166" fontId="4" fillId="3" borderId="19" xfId="5" applyNumberFormat="1" applyFont="1" applyFill="1" applyBorder="1" applyAlignment="1">
      <alignment horizontal="right" vertical="top"/>
    </xf>
    <xf numFmtId="165" fontId="4" fillId="3" borderId="19" xfId="5" applyNumberFormat="1" applyFont="1" applyFill="1" applyBorder="1" applyAlignment="1">
      <alignment horizontal="right" vertical="top"/>
    </xf>
    <xf numFmtId="166" fontId="4" fillId="3" borderId="20" xfId="5" applyNumberFormat="1" applyFont="1" applyFill="1" applyBorder="1" applyAlignment="1">
      <alignment horizontal="right" vertical="top"/>
    </xf>
    <xf numFmtId="0" fontId="2" fillId="0" borderId="0" xfId="6"/>
    <xf numFmtId="0" fontId="3" fillId="0" borderId="22" xfId="6" applyFont="1" applyBorder="1" applyAlignment="1">
      <alignment horizontal="center" wrapText="1"/>
    </xf>
    <xf numFmtId="0" fontId="3" fillId="0" borderId="23" xfId="6" applyFont="1" applyBorder="1" applyAlignment="1">
      <alignment horizontal="center" wrapText="1"/>
    </xf>
    <xf numFmtId="0" fontId="3" fillId="0" borderId="24" xfId="6" applyFont="1" applyBorder="1" applyAlignment="1">
      <alignment horizontal="center" wrapText="1"/>
    </xf>
    <xf numFmtId="0" fontId="3" fillId="4" borderId="9" xfId="6" applyFont="1" applyFill="1" applyBorder="1" applyAlignment="1">
      <alignment horizontal="left" vertical="top" wrapText="1"/>
    </xf>
    <xf numFmtId="165" fontId="4" fillId="3" borderId="10" xfId="6" applyNumberFormat="1" applyFont="1" applyFill="1" applyBorder="1" applyAlignment="1">
      <alignment horizontal="right" vertical="top"/>
    </xf>
    <xf numFmtId="166" fontId="4" fillId="3" borderId="11" xfId="6" applyNumberFormat="1" applyFont="1" applyFill="1" applyBorder="1" applyAlignment="1">
      <alignment horizontal="right" vertical="top"/>
    </xf>
    <xf numFmtId="165" fontId="4" fillId="3" borderId="11" xfId="6" applyNumberFormat="1" applyFont="1" applyFill="1" applyBorder="1" applyAlignment="1">
      <alignment horizontal="right" vertical="top"/>
    </xf>
    <xf numFmtId="166" fontId="4" fillId="3" borderId="12" xfId="6" applyNumberFormat="1" applyFont="1" applyFill="1" applyBorder="1" applyAlignment="1">
      <alignment horizontal="right" vertical="top"/>
    </xf>
    <xf numFmtId="0" fontId="3" fillId="4" borderId="13" xfId="6" applyFont="1" applyFill="1" applyBorder="1" applyAlignment="1">
      <alignment horizontal="left" vertical="top" wrapText="1"/>
    </xf>
    <xf numFmtId="165" fontId="4" fillId="3" borderId="14" xfId="6" applyNumberFormat="1" applyFont="1" applyFill="1" applyBorder="1" applyAlignment="1">
      <alignment horizontal="right" vertical="top"/>
    </xf>
    <xf numFmtId="166" fontId="4" fillId="3" borderId="15" xfId="6" applyNumberFormat="1" applyFont="1" applyFill="1" applyBorder="1" applyAlignment="1">
      <alignment horizontal="right" vertical="top"/>
    </xf>
    <xf numFmtId="165" fontId="4" fillId="3" borderId="15" xfId="6" applyNumberFormat="1" applyFont="1" applyFill="1" applyBorder="1" applyAlignment="1">
      <alignment horizontal="right" vertical="top"/>
    </xf>
    <xf numFmtId="166" fontId="4" fillId="3" borderId="16" xfId="6" applyNumberFormat="1" applyFont="1" applyFill="1" applyBorder="1" applyAlignment="1">
      <alignment horizontal="right" vertical="top"/>
    </xf>
    <xf numFmtId="0" fontId="3" fillId="4" borderId="17" xfId="6" applyFont="1" applyFill="1" applyBorder="1" applyAlignment="1">
      <alignment horizontal="left" vertical="top" wrapText="1"/>
    </xf>
    <xf numFmtId="165" fontId="4" fillId="3" borderId="18" xfId="6" applyNumberFormat="1" applyFont="1" applyFill="1" applyBorder="1" applyAlignment="1">
      <alignment horizontal="right" vertical="top"/>
    </xf>
    <xf numFmtId="166" fontId="4" fillId="3" borderId="19" xfId="6" applyNumberFormat="1" applyFont="1" applyFill="1" applyBorder="1" applyAlignment="1">
      <alignment horizontal="right" vertical="top"/>
    </xf>
    <xf numFmtId="165" fontId="4" fillId="3" borderId="19" xfId="6" applyNumberFormat="1" applyFont="1" applyFill="1" applyBorder="1" applyAlignment="1">
      <alignment horizontal="right" vertical="top"/>
    </xf>
    <xf numFmtId="166" fontId="4" fillId="3" borderId="20" xfId="6" applyNumberFormat="1" applyFont="1" applyFill="1" applyBorder="1" applyAlignment="1">
      <alignment horizontal="right" vertical="top"/>
    </xf>
    <xf numFmtId="0" fontId="0" fillId="0" borderId="25" xfId="0" applyBorder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9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7" xfId="1" applyFont="1" applyFill="1" applyBorder="1" applyAlignment="1">
      <alignment horizontal="left" vertical="top" wrapText="1"/>
    </xf>
    <xf numFmtId="0" fontId="3" fillId="0" borderId="7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3" fillId="2" borderId="9" xfId="2" applyFont="1" applyFill="1" applyBorder="1" applyAlignment="1">
      <alignment horizontal="left" vertical="top" wrapText="1"/>
    </xf>
    <xf numFmtId="0" fontId="3" fillId="2" borderId="13" xfId="2" applyFont="1" applyFill="1" applyBorder="1" applyAlignment="1">
      <alignment horizontal="left" vertical="top" wrapText="1"/>
    </xf>
    <xf numFmtId="0" fontId="3" fillId="2" borderId="17" xfId="2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6" xfId="2" applyFont="1" applyBorder="1" applyAlignment="1">
      <alignment horizontal="center" wrapText="1"/>
    </xf>
    <xf numFmtId="0" fontId="5" fillId="4" borderId="9" xfId="4" applyFont="1" applyFill="1" applyBorder="1" applyAlignment="1">
      <alignment horizontal="left" vertical="top" wrapText="1"/>
    </xf>
    <xf numFmtId="0" fontId="5" fillId="4" borderId="13" xfId="4" applyFont="1" applyFill="1" applyBorder="1" applyAlignment="1">
      <alignment horizontal="left" vertical="top" wrapText="1"/>
    </xf>
    <xf numFmtId="0" fontId="5" fillId="4" borderId="17" xfId="4" applyFont="1" applyFill="1" applyBorder="1" applyAlignment="1">
      <alignment horizontal="left" vertical="top" wrapText="1"/>
    </xf>
    <xf numFmtId="0" fontId="5" fillId="0" borderId="0" xfId="3" applyFont="1" applyAlignment="1">
      <alignment horizontal="left" wrapText="1"/>
    </xf>
    <xf numFmtId="0" fontId="5" fillId="0" borderId="21" xfId="3" applyFont="1" applyBorder="1" applyAlignment="1">
      <alignment horizontal="left" wrapText="1"/>
    </xf>
    <xf numFmtId="0" fontId="5" fillId="0" borderId="6" xfId="3" applyFont="1" applyBorder="1" applyAlignment="1">
      <alignment horizontal="center" wrapText="1"/>
    </xf>
    <xf numFmtId="0" fontId="5" fillId="0" borderId="7" xfId="3" applyFont="1" applyBorder="1" applyAlignment="1">
      <alignment horizontal="center" wrapText="1"/>
    </xf>
    <xf numFmtId="0" fontId="5" fillId="0" borderId="8" xfId="3" applyFont="1" applyBorder="1" applyAlignment="1">
      <alignment horizontal="center" wrapText="1"/>
    </xf>
    <xf numFmtId="0" fontId="5" fillId="4" borderId="9" xfId="3" applyFont="1" applyFill="1" applyBorder="1" applyAlignment="1">
      <alignment horizontal="left" vertical="top" wrapText="1"/>
    </xf>
    <xf numFmtId="0" fontId="5" fillId="4" borderId="13" xfId="3" applyFont="1" applyFill="1" applyBorder="1" applyAlignment="1">
      <alignment horizontal="left" vertical="top" wrapText="1"/>
    </xf>
    <xf numFmtId="0" fontId="5" fillId="4" borderId="17" xfId="3" applyFont="1" applyFill="1" applyBorder="1" applyAlignment="1">
      <alignment horizontal="left" vertical="top" wrapText="1"/>
    </xf>
    <xf numFmtId="0" fontId="5" fillId="0" borderId="0" xfId="4" applyFont="1" applyAlignment="1">
      <alignment horizontal="left" wrapText="1"/>
    </xf>
    <xf numFmtId="0" fontId="5" fillId="0" borderId="21" xfId="4" applyFont="1" applyBorder="1" applyAlignment="1">
      <alignment horizontal="left" wrapText="1"/>
    </xf>
    <xf numFmtId="0" fontId="5" fillId="0" borderId="6" xfId="4" applyFont="1" applyBorder="1" applyAlignment="1">
      <alignment horizontal="center" wrapText="1"/>
    </xf>
    <xf numFmtId="0" fontId="5" fillId="0" borderId="7" xfId="4" applyFont="1" applyBorder="1" applyAlignment="1">
      <alignment horizontal="center" wrapText="1"/>
    </xf>
    <xf numFmtId="0" fontId="5" fillId="0" borderId="8" xfId="4" applyFont="1" applyBorder="1" applyAlignment="1">
      <alignment horizontal="center" wrapText="1"/>
    </xf>
    <xf numFmtId="0" fontId="3" fillId="2" borderId="9" xfId="5" applyFont="1" applyFill="1" applyBorder="1" applyAlignment="1">
      <alignment horizontal="left" vertical="top" wrapText="1"/>
    </xf>
    <xf numFmtId="0" fontId="3" fillId="2" borderId="13" xfId="5" applyFont="1" applyFill="1" applyBorder="1" applyAlignment="1">
      <alignment horizontal="left" vertical="top" wrapText="1"/>
    </xf>
    <xf numFmtId="0" fontId="3" fillId="2" borderId="17" xfId="5" applyFont="1" applyFill="1" applyBorder="1" applyAlignment="1">
      <alignment horizontal="left" vertical="top" wrapText="1"/>
    </xf>
    <xf numFmtId="0" fontId="3" fillId="0" borderId="6" xfId="5" applyFont="1" applyBorder="1" applyAlignment="1">
      <alignment horizontal="center" wrapText="1"/>
    </xf>
    <xf numFmtId="0" fontId="3" fillId="0" borderId="7" xfId="5" applyFont="1" applyBorder="1" applyAlignment="1">
      <alignment horizontal="center" wrapText="1"/>
    </xf>
    <xf numFmtId="0" fontId="3" fillId="0" borderId="8" xfId="5" applyFont="1" applyBorder="1" applyAlignment="1">
      <alignment horizontal="center" wrapText="1"/>
    </xf>
    <xf numFmtId="0" fontId="3" fillId="4" borderId="9" xfId="6" applyFont="1" applyFill="1" applyBorder="1" applyAlignment="1">
      <alignment horizontal="left" vertical="top" wrapText="1"/>
    </xf>
    <xf numFmtId="0" fontId="3" fillId="4" borderId="13" xfId="6" applyFont="1" applyFill="1" applyBorder="1" applyAlignment="1">
      <alignment horizontal="left" vertical="top" wrapText="1"/>
    </xf>
    <xf numFmtId="0" fontId="3" fillId="4" borderId="17" xfId="6" applyFont="1" applyFill="1" applyBorder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3" fillId="0" borderId="21" xfId="6" applyFont="1" applyBorder="1" applyAlignment="1">
      <alignment horizontal="left" wrapText="1"/>
    </xf>
    <xf numFmtId="0" fontId="3" fillId="0" borderId="6" xfId="6" applyFont="1" applyBorder="1" applyAlignment="1">
      <alignment horizontal="center" wrapText="1"/>
    </xf>
    <xf numFmtId="0" fontId="3" fillId="0" borderId="7" xfId="6" applyFont="1" applyBorder="1" applyAlignment="1">
      <alignment horizontal="center" wrapText="1"/>
    </xf>
    <xf numFmtId="0" fontId="3" fillId="0" borderId="8" xfId="6" applyFont="1" applyBorder="1" applyAlignment="1">
      <alignment horizontal="center" wrapText="1"/>
    </xf>
  </cellXfs>
  <cellStyles count="7">
    <cellStyle name="Normale" xfId="0" builtinId="0"/>
    <cellStyle name="Normale_Foglio2" xfId="4" xr:uid="{4D7DD735-485C-49BD-8119-108F186567ED}"/>
    <cellStyle name="Normale_Foglio2_1" xfId="3" xr:uid="{446173E2-30C6-43B3-B7B6-3ADBA601FCD0}"/>
    <cellStyle name="Normale_Foglio3" xfId="1" xr:uid="{E811E7A3-1348-4854-BB4F-26B020F7A4D5}"/>
    <cellStyle name="Normale_Foglio3_1" xfId="2" xr:uid="{EFA01830-EAEE-46D9-A567-0EE7A52F1A0F}"/>
    <cellStyle name="Normale_LAv" xfId="6" xr:uid="{C255B5FE-E410-4B2E-863F-D73E18FA71B9}"/>
    <cellStyle name="Normale_LAv_1" xfId="5" xr:uid="{0CF42514-D55A-4942-B597-628AED1E4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7.1'!$A$18</c:f>
              <c:strCache>
                <c:ptCount val="1"/>
                <c:pt idx="0">
                  <c:v>Fino a 1000 €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7.0473336662782313E-2"/>
                  <c:y val="-2.03647535824728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64-4A4E-98E9-C4FBC2B2814E}"/>
                </c:ext>
              </c:extLst>
            </c:dLbl>
            <c:dLbl>
              <c:idx val="3"/>
              <c:layout>
                <c:manualLayout>
                  <c:x val="7.2903451720119625E-2"/>
                  <c:y val="-3.05471303737092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4-4A4E-98E9-C4FBC2B2814E}"/>
                </c:ext>
              </c:extLst>
            </c:dLbl>
            <c:dLbl>
              <c:idx val="4"/>
              <c:layout>
                <c:manualLayout>
                  <c:x val="6.5613106548107578E-2"/>
                  <c:y val="-2.03647535824729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4-4A4E-98E9-C4FBC2B2814E}"/>
                </c:ext>
              </c:extLst>
            </c:dLbl>
            <c:dLbl>
              <c:idx val="5"/>
              <c:layout>
                <c:manualLayout>
                  <c:x val="7.0650524579561391E-2"/>
                  <c:y val="-3.47122837146914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4-4A4E-98E9-C4FBC2B28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7.1'!$B$16:$G$17</c:f>
              <c:multiLvlStrCache>
                <c:ptCount val="6"/>
                <c:lvl>
                  <c:pt idx="0">
                    <c:v>1 percettore </c:v>
                  </c:pt>
                  <c:pt idx="1">
                    <c:v>1 percettore </c:v>
                  </c:pt>
                  <c:pt idx="2">
                    <c:v>2   percettori</c:v>
                  </c:pt>
                  <c:pt idx="3">
                    <c:v>2 percettori</c:v>
                  </c:pt>
                  <c:pt idx="4">
                    <c:v>3 percettori o più</c:v>
                  </c:pt>
                  <c:pt idx="5">
                    <c:v>3 percettori o più</c:v>
                  </c:pt>
                </c:lvl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  <c:pt idx="4">
                    <c:v>2011</c:v>
                  </c:pt>
                  <c:pt idx="5">
                    <c:v>2022</c:v>
                  </c:pt>
                </c:lvl>
              </c:multiLvlStrCache>
            </c:multiLvlStrRef>
          </c:cat>
          <c:val>
            <c:numRef>
              <c:f>'Fig 7.1'!$B$18:$G$18</c:f>
              <c:numCache>
                <c:formatCode>0.0</c:formatCode>
                <c:ptCount val="6"/>
                <c:pt idx="0">
                  <c:v>13.83</c:v>
                </c:pt>
                <c:pt idx="1">
                  <c:v>6.78</c:v>
                </c:pt>
                <c:pt idx="2">
                  <c:v>2.92</c:v>
                </c:pt>
                <c:pt idx="3">
                  <c:v>0.63</c:v>
                </c:pt>
                <c:pt idx="4">
                  <c:v>2.34</c:v>
                </c:pt>
                <c:pt idx="5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64-4A4E-98E9-C4FBC2B2814E}"/>
            </c:ext>
          </c:extLst>
        </c:ser>
        <c:ser>
          <c:idx val="1"/>
          <c:order val="1"/>
          <c:tx>
            <c:strRef>
              <c:f>'Fig 7.1'!$A$19</c:f>
              <c:strCache>
                <c:ptCount val="1"/>
                <c:pt idx="0">
                  <c:v>1001-2000 €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7.1'!$B$16:$G$17</c:f>
              <c:multiLvlStrCache>
                <c:ptCount val="6"/>
                <c:lvl>
                  <c:pt idx="0">
                    <c:v>1 percettore </c:v>
                  </c:pt>
                  <c:pt idx="1">
                    <c:v>1 percettore </c:v>
                  </c:pt>
                  <c:pt idx="2">
                    <c:v>2   percettori</c:v>
                  </c:pt>
                  <c:pt idx="3">
                    <c:v>2 percettori</c:v>
                  </c:pt>
                  <c:pt idx="4">
                    <c:v>3 percettori o più</c:v>
                  </c:pt>
                  <c:pt idx="5">
                    <c:v>3 percettori o più</c:v>
                  </c:pt>
                </c:lvl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  <c:pt idx="4">
                    <c:v>2011</c:v>
                  </c:pt>
                  <c:pt idx="5">
                    <c:v>2022</c:v>
                  </c:pt>
                </c:lvl>
              </c:multiLvlStrCache>
            </c:multiLvlStrRef>
          </c:cat>
          <c:val>
            <c:numRef>
              <c:f>'Fig 7.1'!$B$19:$G$19</c:f>
              <c:numCache>
                <c:formatCode>0.0</c:formatCode>
                <c:ptCount val="6"/>
                <c:pt idx="0">
                  <c:v>59.17</c:v>
                </c:pt>
                <c:pt idx="1">
                  <c:v>57.64</c:v>
                </c:pt>
                <c:pt idx="2">
                  <c:v>32.14</c:v>
                </c:pt>
                <c:pt idx="3">
                  <c:v>14.17</c:v>
                </c:pt>
                <c:pt idx="4">
                  <c:v>27.13</c:v>
                </c:pt>
                <c:pt idx="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64-4A4E-98E9-C4FBC2B2814E}"/>
            </c:ext>
          </c:extLst>
        </c:ser>
        <c:ser>
          <c:idx val="2"/>
          <c:order val="2"/>
          <c:tx>
            <c:strRef>
              <c:f>'Fig 7.1'!$A$20</c:f>
              <c:strCache>
                <c:ptCount val="1"/>
                <c:pt idx="0">
                  <c:v>2001-3000 €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7.1'!$B$16:$G$17</c:f>
              <c:multiLvlStrCache>
                <c:ptCount val="6"/>
                <c:lvl>
                  <c:pt idx="0">
                    <c:v>1 percettore </c:v>
                  </c:pt>
                  <c:pt idx="1">
                    <c:v>1 percettore </c:v>
                  </c:pt>
                  <c:pt idx="2">
                    <c:v>2   percettori</c:v>
                  </c:pt>
                  <c:pt idx="3">
                    <c:v>2 percettori</c:v>
                  </c:pt>
                  <c:pt idx="4">
                    <c:v>3 percettori o più</c:v>
                  </c:pt>
                  <c:pt idx="5">
                    <c:v>3 percettori o più</c:v>
                  </c:pt>
                </c:lvl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  <c:pt idx="4">
                    <c:v>2011</c:v>
                  </c:pt>
                  <c:pt idx="5">
                    <c:v>2022</c:v>
                  </c:pt>
                </c:lvl>
              </c:multiLvlStrCache>
            </c:multiLvlStrRef>
          </c:cat>
          <c:val>
            <c:numRef>
              <c:f>'Fig 7.1'!$B$20:$G$20</c:f>
              <c:numCache>
                <c:formatCode>0.0</c:formatCode>
                <c:ptCount val="6"/>
                <c:pt idx="0">
                  <c:v>21.08</c:v>
                </c:pt>
                <c:pt idx="1">
                  <c:v>23.51</c:v>
                </c:pt>
                <c:pt idx="2">
                  <c:v>45.99</c:v>
                </c:pt>
                <c:pt idx="3">
                  <c:v>46.87</c:v>
                </c:pt>
                <c:pt idx="4">
                  <c:v>44.94</c:v>
                </c:pt>
                <c:pt idx="5">
                  <c:v>19.18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64-4A4E-98E9-C4FBC2B2814E}"/>
            </c:ext>
          </c:extLst>
        </c:ser>
        <c:ser>
          <c:idx val="3"/>
          <c:order val="3"/>
          <c:tx>
            <c:strRef>
              <c:f>'Fig 7.1'!$A$21</c:f>
              <c:strCache>
                <c:ptCount val="1"/>
                <c:pt idx="0">
                  <c:v>3000-5000 €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7.1'!$B$16:$G$17</c:f>
              <c:multiLvlStrCache>
                <c:ptCount val="6"/>
                <c:lvl>
                  <c:pt idx="0">
                    <c:v>1 percettore </c:v>
                  </c:pt>
                  <c:pt idx="1">
                    <c:v>1 percettore </c:v>
                  </c:pt>
                  <c:pt idx="2">
                    <c:v>2   percettori</c:v>
                  </c:pt>
                  <c:pt idx="3">
                    <c:v>2 percettori</c:v>
                  </c:pt>
                  <c:pt idx="4">
                    <c:v>3 percettori o più</c:v>
                  </c:pt>
                  <c:pt idx="5">
                    <c:v>3 percettori o più</c:v>
                  </c:pt>
                </c:lvl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  <c:pt idx="4">
                    <c:v>2011</c:v>
                  </c:pt>
                  <c:pt idx="5">
                    <c:v>2022</c:v>
                  </c:pt>
                </c:lvl>
              </c:multiLvlStrCache>
            </c:multiLvlStrRef>
          </c:cat>
          <c:val>
            <c:numRef>
              <c:f>'Fig 7.1'!$B$21:$G$21</c:f>
              <c:numCache>
                <c:formatCode>0.0</c:formatCode>
                <c:ptCount val="6"/>
                <c:pt idx="0">
                  <c:v>4.7</c:v>
                </c:pt>
                <c:pt idx="1">
                  <c:v>9.31</c:v>
                </c:pt>
                <c:pt idx="2">
                  <c:v>16.37</c:v>
                </c:pt>
                <c:pt idx="3">
                  <c:v>31.32</c:v>
                </c:pt>
                <c:pt idx="4">
                  <c:v>21.44</c:v>
                </c:pt>
                <c:pt idx="5">
                  <c:v>53.85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64-4A4E-98E9-C4FBC2B2814E}"/>
            </c:ext>
          </c:extLst>
        </c:ser>
        <c:ser>
          <c:idx val="4"/>
          <c:order val="4"/>
          <c:tx>
            <c:strRef>
              <c:f>'Fig 7.1'!$A$22</c:f>
              <c:strCache>
                <c:ptCount val="1"/>
                <c:pt idx="0">
                  <c:v>Oltre 5000 €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0633685987038106E-2"/>
                  <c:y val="1.01823767912364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64-4A4E-98E9-C4FBC2B2814E}"/>
                </c:ext>
              </c:extLst>
            </c:dLbl>
            <c:dLbl>
              <c:idx val="1"/>
              <c:layout>
                <c:manualLayout>
                  <c:x val="7.5333566777456909E-2"/>
                  <c:y val="2.03647535824728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64-4A4E-98E9-C4FBC2B2814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864-4A4E-98E9-C4FBC2B2814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64-4A4E-98E9-C4FBC2B2814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864-4A4E-98E9-C4FBC2B2814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864-4A4E-98E9-C4FBC2B28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7.1'!$B$16:$G$17</c:f>
              <c:multiLvlStrCache>
                <c:ptCount val="6"/>
                <c:lvl>
                  <c:pt idx="0">
                    <c:v>1 percettore </c:v>
                  </c:pt>
                  <c:pt idx="1">
                    <c:v>1 percettore </c:v>
                  </c:pt>
                  <c:pt idx="2">
                    <c:v>2   percettori</c:v>
                  </c:pt>
                  <c:pt idx="3">
                    <c:v>2 percettori</c:v>
                  </c:pt>
                  <c:pt idx="4">
                    <c:v>3 percettori o più</c:v>
                  </c:pt>
                  <c:pt idx="5">
                    <c:v>3 percettori o più</c:v>
                  </c:pt>
                </c:lvl>
                <c:lvl>
                  <c:pt idx="0">
                    <c:v>2011</c:v>
                  </c:pt>
                  <c:pt idx="1">
                    <c:v>2022</c:v>
                  </c:pt>
                  <c:pt idx="2">
                    <c:v>2011</c:v>
                  </c:pt>
                  <c:pt idx="3">
                    <c:v>2022</c:v>
                  </c:pt>
                  <c:pt idx="4">
                    <c:v>2011</c:v>
                  </c:pt>
                  <c:pt idx="5">
                    <c:v>2022</c:v>
                  </c:pt>
                </c:lvl>
              </c:multiLvlStrCache>
            </c:multiLvlStrRef>
          </c:cat>
          <c:val>
            <c:numRef>
              <c:f>'Fig 7.1'!$B$22:$G$22</c:f>
              <c:numCache>
                <c:formatCode>0.0</c:formatCode>
                <c:ptCount val="6"/>
                <c:pt idx="0">
                  <c:v>1.22</c:v>
                </c:pt>
                <c:pt idx="1">
                  <c:v>2.77</c:v>
                </c:pt>
                <c:pt idx="2">
                  <c:v>2.58</c:v>
                </c:pt>
                <c:pt idx="3">
                  <c:v>7.01</c:v>
                </c:pt>
                <c:pt idx="4">
                  <c:v>4.1500000000000004</c:v>
                </c:pt>
                <c:pt idx="5">
                  <c:v>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864-4A4E-98E9-C4FBC2B281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10493800"/>
        <c:axId val="310497320"/>
      </c:barChart>
      <c:catAx>
        <c:axId val="310493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97320"/>
        <c:crosses val="autoZero"/>
        <c:auto val="1"/>
        <c:lblAlgn val="ctr"/>
        <c:lblOffset val="100"/>
        <c:noMultiLvlLbl val="0"/>
      </c:catAx>
      <c:valAx>
        <c:axId val="310497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4938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Nord-Est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7.10'!$E$13</c:f>
              <c:strCache>
                <c:ptCount val="1"/>
                <c:pt idx="0">
                  <c:v>Nord Est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7137BE9-A575-4677-8432-9A67F7B9393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B48-481F-9587-1881E40038C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11D813-F209-4140-876D-0FE3905EC51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B48-481F-9587-1881E40038C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DCBD76A-C78A-4BFA-A35B-A9861BD1D2D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B48-481F-9587-1881E40038C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C6C7371-1D65-4E2C-8831-A79A817D9A3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B48-481F-9587-1881E40038C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2DB81F6-056F-4EDA-A5A0-FA099978F7E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B48-481F-9587-1881E40038C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92A3E1B-AA0C-41F8-9D9F-969B49474D3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B48-481F-9587-1881E4003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7.10'!$C$14:$C$19</c:f>
              <c:strCache>
                <c:ptCount val="6"/>
                <c:pt idx="0">
                  <c:v>Fino a 5.000 abitanti</c:v>
                </c:pt>
                <c:pt idx="1">
                  <c:v>Da 5.000 a 10.000 abitanti</c:v>
                </c:pt>
                <c:pt idx="2">
                  <c:v>Da 10.000 a 30.000 abitanti</c:v>
                </c:pt>
                <c:pt idx="3">
                  <c:v>Da 30.000 a 100.000 abitanti</c:v>
                </c:pt>
                <c:pt idx="4">
                  <c:v>Da 100.000 a 250.000 abitanti</c:v>
                </c:pt>
                <c:pt idx="5">
                  <c:v>Oltre 250.000 abitanti</c:v>
                </c:pt>
              </c:strCache>
            </c:strRef>
          </c:cat>
          <c:val>
            <c:numRef>
              <c:f>'Fig 7.10'!$E$14:$E$19</c:f>
              <c:numCache>
                <c:formatCode>0.0</c:formatCode>
                <c:ptCount val="6"/>
                <c:pt idx="0">
                  <c:v>10.278514962103294</c:v>
                </c:pt>
                <c:pt idx="1">
                  <c:v>10.142057302761785</c:v>
                </c:pt>
                <c:pt idx="2">
                  <c:v>14.513950216652747</c:v>
                </c:pt>
                <c:pt idx="3">
                  <c:v>12.67907675087454</c:v>
                </c:pt>
                <c:pt idx="4">
                  <c:v>14.345465025097331</c:v>
                </c:pt>
                <c:pt idx="5">
                  <c:v>9.6347707167067913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7.10'!$E$14:$E$19</c15:f>
                <c15:dlblRangeCache>
                  <c:ptCount val="6"/>
                  <c:pt idx="0">
                    <c:v>10,3</c:v>
                  </c:pt>
                  <c:pt idx="1">
                    <c:v>10,1</c:v>
                  </c:pt>
                  <c:pt idx="2">
                    <c:v>14,5</c:v>
                  </c:pt>
                  <c:pt idx="3">
                    <c:v>12,7</c:v>
                  </c:pt>
                  <c:pt idx="4">
                    <c:v>14,3</c:v>
                  </c:pt>
                  <c:pt idx="5">
                    <c:v>9,6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0B48-481F-9587-1881E400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02445832"/>
        <c:axId val="794219952"/>
      </c:barChart>
      <c:catAx>
        <c:axId val="902445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219952"/>
        <c:crosses val="autoZero"/>
        <c:auto val="1"/>
        <c:lblAlgn val="ctr"/>
        <c:lblOffset val="100"/>
        <c:noMultiLvlLbl val="0"/>
      </c:catAx>
      <c:valAx>
        <c:axId val="794219952"/>
        <c:scaling>
          <c:orientation val="minMax"/>
          <c:max val="25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90244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2468744531933513"/>
          <c:y val="2.8490028490028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7.10'!$F$13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3D2F3C3-E7AC-41B6-9A6A-F276A02A5D5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26A-4D5E-A468-2BB178767F2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CC1CD5-7704-4263-A985-08B6AC00E61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26A-4D5E-A468-2BB178767F2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E6981BA-B13F-4771-A3F9-E5FF2674366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26A-4D5E-A468-2BB178767F2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3C3C6C2-1063-4498-82D2-A029E7DD49D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26A-4D5E-A468-2BB178767F2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9BF0FA2-D4A5-42CF-9DDB-D1F489AD010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26A-4D5E-A468-2BB178767F2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4FC175B-0E34-49A8-993D-9FD377392ED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26A-4D5E-A468-2BB178767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7.10'!$C$14:$C$19</c:f>
              <c:strCache>
                <c:ptCount val="6"/>
                <c:pt idx="0">
                  <c:v>Fino a 5.000 abitanti</c:v>
                </c:pt>
                <c:pt idx="1">
                  <c:v>Da 5.000 a 10.000 abitanti</c:v>
                </c:pt>
                <c:pt idx="2">
                  <c:v>Da 10.000 a 30.000 abitanti</c:v>
                </c:pt>
                <c:pt idx="3">
                  <c:v>Da 30.000 a 100.000 abitanti</c:v>
                </c:pt>
                <c:pt idx="4">
                  <c:v>Da 100.000 a 250.000 abitanti</c:v>
                </c:pt>
                <c:pt idx="5">
                  <c:v>Oltre 250.000 abitanti</c:v>
                </c:pt>
              </c:strCache>
            </c:strRef>
          </c:cat>
          <c:val>
            <c:numRef>
              <c:f>'Fig 7.10'!$F$14:$F$19</c:f>
              <c:numCache>
                <c:formatCode>0.0</c:formatCode>
                <c:ptCount val="6"/>
                <c:pt idx="0">
                  <c:v>15.54275463325188</c:v>
                </c:pt>
                <c:pt idx="1">
                  <c:v>14.842863741864736</c:v>
                </c:pt>
                <c:pt idx="2">
                  <c:v>9.6419366965996023</c:v>
                </c:pt>
                <c:pt idx="3">
                  <c:v>9.5973866003517294</c:v>
                </c:pt>
                <c:pt idx="4">
                  <c:v>7.2670423171119198</c:v>
                </c:pt>
                <c:pt idx="5">
                  <c:v>9.9094462545781212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7.10'!$F$14:$F$19</c15:f>
                <c15:dlblRangeCache>
                  <c:ptCount val="6"/>
                  <c:pt idx="0">
                    <c:v>15,5</c:v>
                  </c:pt>
                  <c:pt idx="1">
                    <c:v>14,8</c:v>
                  </c:pt>
                  <c:pt idx="2">
                    <c:v>9,6</c:v>
                  </c:pt>
                  <c:pt idx="3">
                    <c:v>9,6</c:v>
                  </c:pt>
                  <c:pt idx="4">
                    <c:v>7,3</c:v>
                  </c:pt>
                  <c:pt idx="5">
                    <c:v>9,9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126A-4D5E-A468-2BB178767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02445832"/>
        <c:axId val="794219952"/>
      </c:barChart>
      <c:catAx>
        <c:axId val="902445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219952"/>
        <c:crosses val="autoZero"/>
        <c:auto val="1"/>
        <c:lblAlgn val="ctr"/>
        <c:lblOffset val="100"/>
        <c:noMultiLvlLbl val="0"/>
      </c:catAx>
      <c:valAx>
        <c:axId val="794219952"/>
        <c:scaling>
          <c:orientation val="minMax"/>
          <c:max val="25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90244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7.10'!$G$13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23D9367-3658-41FC-8A2F-23319211B9B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DEF-4264-9171-A99F7A00CB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E422D36-258D-42B1-89AE-BF76F6A6D8C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DEF-4264-9171-A99F7A00CB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74E619B-8ADB-4A79-89B2-08F2AD9E8F1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DEF-4264-9171-A99F7A00CB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AFB6B4A-0C92-4BDA-A093-BF5CDDAAEFAD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DEF-4264-9171-A99F7A00CB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842CD16-1189-490A-B09C-103E283939C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DEF-4264-9171-A99F7A00CB6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95D886F-1E83-4FEB-B194-6E3A0F0788A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DEF-4264-9171-A99F7A00C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7.10'!$C$14:$C$19</c:f>
              <c:strCache>
                <c:ptCount val="6"/>
                <c:pt idx="0">
                  <c:v>Fino a 5.000 abitanti</c:v>
                </c:pt>
                <c:pt idx="1">
                  <c:v>Da 5.000 a 10.000 abitanti</c:v>
                </c:pt>
                <c:pt idx="2">
                  <c:v>Da 10.000 a 30.000 abitanti</c:v>
                </c:pt>
                <c:pt idx="3">
                  <c:v>Da 30.000 a 100.000 abitanti</c:v>
                </c:pt>
                <c:pt idx="4">
                  <c:v>Da 100.000 a 250.000 abitanti</c:v>
                </c:pt>
                <c:pt idx="5">
                  <c:v>Oltre 250.000 abitanti</c:v>
                </c:pt>
              </c:strCache>
            </c:strRef>
          </c:cat>
          <c:val>
            <c:numRef>
              <c:f>'Fig 7.10'!$G$14:$G$19</c:f>
              <c:numCache>
                <c:formatCode>0.0</c:formatCode>
                <c:ptCount val="6"/>
                <c:pt idx="0">
                  <c:v>9.510820947973512</c:v>
                </c:pt>
                <c:pt idx="1">
                  <c:v>10.695726639438204</c:v>
                </c:pt>
                <c:pt idx="2">
                  <c:v>18.075081722676924</c:v>
                </c:pt>
                <c:pt idx="3">
                  <c:v>21.202072935270245</c:v>
                </c:pt>
                <c:pt idx="4">
                  <c:v>10.147821324747113</c:v>
                </c:pt>
                <c:pt idx="5">
                  <c:v>12.176674896488523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 7.10'!$G$14:$G$19</c15:f>
                <c15:dlblRangeCache>
                  <c:ptCount val="6"/>
                  <c:pt idx="0">
                    <c:v>9,5</c:v>
                  </c:pt>
                  <c:pt idx="1">
                    <c:v>10,7</c:v>
                  </c:pt>
                  <c:pt idx="2">
                    <c:v>18,1</c:v>
                  </c:pt>
                  <c:pt idx="3">
                    <c:v>21,2</c:v>
                  </c:pt>
                  <c:pt idx="4">
                    <c:v>10,1</c:v>
                  </c:pt>
                  <c:pt idx="5">
                    <c:v>12,2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5DEF-4264-9171-A99F7A00C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02445832"/>
        <c:axId val="794219952"/>
      </c:barChart>
      <c:catAx>
        <c:axId val="902445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219952"/>
        <c:crosses val="autoZero"/>
        <c:auto val="1"/>
        <c:lblAlgn val="ctr"/>
        <c:lblOffset val="100"/>
        <c:noMultiLvlLbl val="0"/>
      </c:catAx>
      <c:valAx>
        <c:axId val="794219952"/>
        <c:scaling>
          <c:orientation val="minMax"/>
          <c:max val="25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90244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292181069958847E-2"/>
          <c:y val="8.6580086580086577E-2"/>
          <c:w val="0.94341563786008231"/>
          <c:h val="0.6595471020667871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 w="22225">
                <a:solidFill>
                  <a:schemeClr val="accent1">
                    <a:lumMod val="50000"/>
                  </a:schemeClr>
                </a:solidFill>
              </a:ln>
              <a:effectLst/>
              <a:sp3d contourW="22225">
                <a:contourClr>
                  <a:schemeClr val="accent1">
                    <a:lumMod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1F-4F5E-A321-F586054EFBB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FF"/>
              </a:solidFill>
              <a:ln w="22225">
                <a:solidFill>
                  <a:srgbClr val="7030A0"/>
                </a:solidFill>
              </a:ln>
              <a:effectLst/>
              <a:sp3d contourW="22225">
                <a:contourClr>
                  <a:srgbClr val="7030A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1F-4F5E-A321-F586054EFBB6}"/>
              </c:ext>
            </c:extLst>
          </c:dPt>
          <c:dLbls>
            <c:dLbl>
              <c:idx val="0"/>
              <c:layout>
                <c:manualLayout>
                  <c:x val="0"/>
                  <c:y val="0.1851851851851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F-4F5E-A321-F586054EFBB6}"/>
                </c:ext>
              </c:extLst>
            </c:dLbl>
            <c:dLbl>
              <c:idx val="1"/>
              <c:layout>
                <c:manualLayout>
                  <c:x val="2.7777777777777779E-3"/>
                  <c:y val="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F-4F5E-A321-F586054EF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'[1]Figura 3'!$D$25:$E$25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'[1]Figura 3'!$D$26:$E$26</c:f>
              <c:numCache>
                <c:formatCode>General</c:formatCode>
                <c:ptCount val="2"/>
                <c:pt idx="0">
                  <c:v>6.3868391321396629</c:v>
                </c:pt>
                <c:pt idx="1">
                  <c:v>18.539275764649883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1F-4F5E-A321-F586054E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gapDepth val="0"/>
        <c:shape val="box"/>
        <c:axId val="515132504"/>
        <c:axId val="515128544"/>
        <c:axId val="0"/>
      </c:bar3DChart>
      <c:catAx>
        <c:axId val="51513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128544"/>
        <c:crosses val="autoZero"/>
        <c:auto val="1"/>
        <c:lblAlgn val="ctr"/>
        <c:lblOffset val="100"/>
        <c:noMultiLvlLbl val="0"/>
      </c:catAx>
      <c:valAx>
        <c:axId val="515128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513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 7.11'!$D$10</c:f>
          <c:strCache>
            <c:ptCount val="1"/>
            <c:pt idx="0">
              <c:v>Nord-Ovest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35"/>
              <c:spPr>
                <a:solidFill>
                  <a:srgbClr val="3333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82A-4CCA-A453-E60BBAFCAEB0}"/>
              </c:ext>
            </c:extLst>
          </c:dPt>
          <c:dPt>
            <c:idx val="1"/>
            <c:marker>
              <c:symbol val="circle"/>
              <c:size val="35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82A-4CCA-A453-E60BBAFCA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'Fig 7.11'!$D$10:$E$11</c:f>
              <c:multiLvlStrCache>
                <c:ptCount val="2"/>
                <c:lvl>
                  <c:pt idx="0">
                    <c:v>Uomini</c:v>
                  </c:pt>
                  <c:pt idx="1">
                    <c:v>Donne</c:v>
                  </c:pt>
                </c:lvl>
                <c:lvl>
                  <c:pt idx="0">
                    <c:v>Nord-Ovest</c:v>
                  </c:pt>
                </c:lvl>
              </c:multiLvlStrCache>
            </c:multiLvlStrRef>
          </c:xVal>
          <c:yVal>
            <c:numRef>
              <c:f>'Fig 7.11'!$D$12:$E$12</c:f>
              <c:numCache>
                <c:formatCode>0.0</c:formatCode>
                <c:ptCount val="2"/>
                <c:pt idx="0">
                  <c:v>4.3968821529698197</c:v>
                </c:pt>
                <c:pt idx="1">
                  <c:v>14.374375571008033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82A-4CCA-A453-E60BBAFCA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00616"/>
        <c:axId val="618804216"/>
      </c:scatterChart>
      <c:valAx>
        <c:axId val="618800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618804216"/>
        <c:crosses val="autoZero"/>
        <c:crossBetween val="midCat"/>
      </c:valAx>
      <c:valAx>
        <c:axId val="6188042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18800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Nord-Est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35"/>
              <c:spPr>
                <a:solidFill>
                  <a:srgbClr val="3333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3F7-4185-A986-97DC03B6FBCA}"/>
              </c:ext>
            </c:extLst>
          </c:dPt>
          <c:dPt>
            <c:idx val="1"/>
            <c:marker>
              <c:symbol val="circle"/>
              <c:size val="35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3F7-4185-A986-97DC03B6FB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'Fig 7.11'!$F$10:$G$11</c:f>
              <c:multiLvlStrCache>
                <c:ptCount val="2"/>
                <c:lvl>
                  <c:pt idx="0">
                    <c:v>Uomini</c:v>
                  </c:pt>
                  <c:pt idx="1">
                    <c:v>Donne</c:v>
                  </c:pt>
                </c:lvl>
                <c:lvl>
                  <c:pt idx="0">
                    <c:v>Nord-Est</c:v>
                  </c:pt>
                </c:lvl>
              </c:multiLvlStrCache>
            </c:multiLvlStrRef>
          </c:xVal>
          <c:yVal>
            <c:numRef>
              <c:f>'Fig 7.11'!$F$12:$G$12</c:f>
              <c:numCache>
                <c:formatCode>0.0</c:formatCode>
                <c:ptCount val="2"/>
                <c:pt idx="0">
                  <c:v>6.1959971467406403</c:v>
                </c:pt>
                <c:pt idx="1">
                  <c:v>18.653639753946898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F7-4185-A986-97DC03B6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00616"/>
        <c:axId val="618804216"/>
      </c:scatterChart>
      <c:valAx>
        <c:axId val="618800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618804216"/>
        <c:crosses val="autoZero"/>
        <c:crossBetween val="midCat"/>
      </c:valAx>
      <c:valAx>
        <c:axId val="6188042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18800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Centro</a:t>
            </a:r>
          </a:p>
        </c:rich>
      </c:tx>
      <c:layout>
        <c:manualLayout>
          <c:xMode val="edge"/>
          <c:yMode val="edge"/>
          <c:x val="0.36198431641335338"/>
          <c:y val="4.4253620869589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35"/>
              <c:spPr>
                <a:solidFill>
                  <a:srgbClr val="3333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583-4852-9D81-7235EDE75024}"/>
              </c:ext>
            </c:extLst>
          </c:dPt>
          <c:dPt>
            <c:idx val="1"/>
            <c:marker>
              <c:symbol val="circle"/>
              <c:size val="35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583-4852-9D81-7235EDE750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'Fig 7.11'!$H$10:$I$11</c:f>
              <c:multiLvlStrCache>
                <c:ptCount val="2"/>
                <c:lvl>
                  <c:pt idx="0">
                    <c:v>Uomini</c:v>
                  </c:pt>
                  <c:pt idx="1">
                    <c:v>Donne</c:v>
                  </c:pt>
                </c:lvl>
                <c:lvl>
                  <c:pt idx="0">
                    <c:v>Centro</c:v>
                  </c:pt>
                </c:lvl>
              </c:multiLvlStrCache>
            </c:multiLvlStrRef>
          </c:xVal>
          <c:yVal>
            <c:numRef>
              <c:f>'Fig 7.11'!$H$12:$I$12</c:f>
              <c:numCache>
                <c:formatCode>0.0</c:formatCode>
                <c:ptCount val="2"/>
                <c:pt idx="0">
                  <c:v>6.2827942401205403</c:v>
                </c:pt>
                <c:pt idx="1">
                  <c:v>16.127309504069931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83-4852-9D81-7235EDE7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00616"/>
        <c:axId val="618804216"/>
      </c:scatterChart>
      <c:valAx>
        <c:axId val="618800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618804216"/>
        <c:crosses val="autoZero"/>
        <c:crossBetween val="midCat"/>
      </c:valAx>
      <c:valAx>
        <c:axId val="6188042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18800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Sud e Isole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35"/>
              <c:spPr>
                <a:solidFill>
                  <a:srgbClr val="3333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402-4C93-AA44-B8444D2AC319}"/>
              </c:ext>
            </c:extLst>
          </c:dPt>
          <c:dPt>
            <c:idx val="1"/>
            <c:marker>
              <c:symbol val="circle"/>
              <c:size val="35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402-4C93-AA44-B8444D2AC3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'Fig 7.11'!$J$10:$K$11</c:f>
              <c:multiLvlStrCache>
                <c:ptCount val="2"/>
                <c:lvl>
                  <c:pt idx="0">
                    <c:v>Uomini</c:v>
                  </c:pt>
                  <c:pt idx="1">
                    <c:v>Donne</c:v>
                  </c:pt>
                </c:lvl>
                <c:lvl>
                  <c:pt idx="0">
                    <c:v>Sud e Isole</c:v>
                  </c:pt>
                </c:lvl>
              </c:multiLvlStrCache>
            </c:multiLvlStrRef>
          </c:xVal>
          <c:yVal>
            <c:numRef>
              <c:f>'Fig 7.11'!$J$12:$K$12</c:f>
              <c:numCache>
                <c:formatCode>0.0</c:formatCode>
                <c:ptCount val="2"/>
                <c:pt idx="0">
                  <c:v>8.4761959223888059</c:v>
                </c:pt>
                <c:pt idx="1">
                  <c:v>26.541926846658377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02-4C93-AA44-B8444D2AC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800616"/>
        <c:axId val="618804216"/>
      </c:scatterChart>
      <c:valAx>
        <c:axId val="618800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618804216"/>
        <c:crosses val="autoZero"/>
        <c:crossBetween val="midCat"/>
      </c:valAx>
      <c:valAx>
        <c:axId val="6188042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18800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292181069958847E-2"/>
          <c:y val="8.6580086580086577E-2"/>
          <c:w val="0.94341563786008231"/>
          <c:h val="0.6595471020667871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F117E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4D8-44D7-A273-6C9B36A1B12B}"/>
              </c:ext>
            </c:extLst>
          </c:dPt>
          <c:dLbls>
            <c:dLbl>
              <c:idx val="0"/>
              <c:layout>
                <c:manualLayout>
                  <c:x val="0"/>
                  <c:y val="7.9365079365079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8-44D7-A273-6C9B36A1B12B}"/>
                </c:ext>
              </c:extLst>
            </c:dLbl>
            <c:dLbl>
              <c:idx val="1"/>
              <c:layout>
                <c:manualLayout>
                  <c:x val="5.8456827216578173E-3"/>
                  <c:y val="8.9285714285714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D8-44D7-A273-6C9B36A1B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7.11'!$N$10:$O$10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 7.11'!$N$11:$O$11</c:f>
              <c:numCache>
                <c:formatCode>0.0</c:formatCode>
                <c:ptCount val="2"/>
                <c:pt idx="0">
                  <c:v>6.3868391321396629</c:v>
                </c:pt>
                <c:pt idx="1">
                  <c:v>18.539275764649883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D8-44D7-A273-6C9B36A1B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gapDepth val="0"/>
        <c:shape val="box"/>
        <c:axId val="515132504"/>
        <c:axId val="515128544"/>
        <c:axId val="0"/>
      </c:bar3DChart>
      <c:catAx>
        <c:axId val="51513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128544"/>
        <c:crosses val="autoZero"/>
        <c:auto val="1"/>
        <c:lblAlgn val="ctr"/>
        <c:lblOffset val="100"/>
        <c:noMultiLvlLbl val="0"/>
      </c:catAx>
      <c:valAx>
        <c:axId val="51512854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1513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'[2]Figura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6-42A6-8080-462374DBADCE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'[2]Figura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6-42A6-8080-462374DB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02436832"/>
        <c:axId val="902435392"/>
      </c:barChart>
      <c:catAx>
        <c:axId val="902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902435392"/>
        <c:crosses val="autoZero"/>
        <c:auto val="1"/>
        <c:lblAlgn val="ctr"/>
        <c:lblOffset val="100"/>
        <c:noMultiLvlLbl val="0"/>
      </c:catAx>
      <c:valAx>
        <c:axId val="90243539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902436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 7.2'!$B$6</c:f>
              <c:strCache>
                <c:ptCount val="1"/>
                <c:pt idx="0">
                  <c:v>Fino a 1000 €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7.2'!$C$4:$H$5</c:f>
              <c:multiLvlStrCache>
                <c:ptCount val="6"/>
                <c:lvl>
                  <c:pt idx="0">
                    <c:v>Monocomponenti</c:v>
                  </c:pt>
                  <c:pt idx="1">
                    <c:v>Monogenitori</c:v>
                  </c:pt>
                  <c:pt idx="2">
                    <c:v>Mono-percettori </c:v>
                  </c:pt>
                  <c:pt idx="3">
                    <c:v>Monocomponenti</c:v>
                  </c:pt>
                  <c:pt idx="4">
                    <c:v>Monogenitori</c:v>
                  </c:pt>
                  <c:pt idx="5">
                    <c:v>Mono-percettori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7.2'!$C$6:$H$6</c:f>
              <c:numCache>
                <c:formatCode>0.0</c:formatCode>
                <c:ptCount val="6"/>
                <c:pt idx="0">
                  <c:v>19.39</c:v>
                </c:pt>
                <c:pt idx="1">
                  <c:v>17.09</c:v>
                </c:pt>
                <c:pt idx="2">
                  <c:v>13.83</c:v>
                </c:pt>
                <c:pt idx="3">
                  <c:v>10.82</c:v>
                </c:pt>
                <c:pt idx="4">
                  <c:v>14.84</c:v>
                </c:pt>
                <c:pt idx="5">
                  <c:v>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7-406A-A054-E9681EFB5216}"/>
            </c:ext>
          </c:extLst>
        </c:ser>
        <c:ser>
          <c:idx val="1"/>
          <c:order val="1"/>
          <c:tx>
            <c:strRef>
              <c:f>'Fig 7.2'!$B$7</c:f>
              <c:strCache>
                <c:ptCount val="1"/>
                <c:pt idx="0">
                  <c:v>1001-2000 €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7.2'!$C$4:$H$5</c:f>
              <c:multiLvlStrCache>
                <c:ptCount val="6"/>
                <c:lvl>
                  <c:pt idx="0">
                    <c:v>Monocomponenti</c:v>
                  </c:pt>
                  <c:pt idx="1">
                    <c:v>Monogenitori</c:v>
                  </c:pt>
                  <c:pt idx="2">
                    <c:v>Mono-percettori </c:v>
                  </c:pt>
                  <c:pt idx="3">
                    <c:v>Monocomponenti</c:v>
                  </c:pt>
                  <c:pt idx="4">
                    <c:v>Monogenitori</c:v>
                  </c:pt>
                  <c:pt idx="5">
                    <c:v>Mono-percettori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7.2'!$C$7:$H$7</c:f>
              <c:numCache>
                <c:formatCode>0.0</c:formatCode>
                <c:ptCount val="6"/>
                <c:pt idx="0">
                  <c:v>59.77</c:v>
                </c:pt>
                <c:pt idx="1">
                  <c:v>53.26</c:v>
                </c:pt>
                <c:pt idx="2">
                  <c:v>59.17</c:v>
                </c:pt>
                <c:pt idx="3">
                  <c:v>67.31</c:v>
                </c:pt>
                <c:pt idx="4">
                  <c:v>58.23</c:v>
                </c:pt>
                <c:pt idx="5">
                  <c:v>57.64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7-406A-A054-E9681EFB5216}"/>
            </c:ext>
          </c:extLst>
        </c:ser>
        <c:ser>
          <c:idx val="2"/>
          <c:order val="2"/>
          <c:tx>
            <c:strRef>
              <c:f>'Fig 7.2'!$B$8</c:f>
              <c:strCache>
                <c:ptCount val="1"/>
                <c:pt idx="0">
                  <c:v>2001-3000 €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7.2'!$C$4:$H$5</c:f>
              <c:multiLvlStrCache>
                <c:ptCount val="6"/>
                <c:lvl>
                  <c:pt idx="0">
                    <c:v>Monocomponenti</c:v>
                  </c:pt>
                  <c:pt idx="1">
                    <c:v>Monogenitori</c:v>
                  </c:pt>
                  <c:pt idx="2">
                    <c:v>Mono-percettori </c:v>
                  </c:pt>
                  <c:pt idx="3">
                    <c:v>Monocomponenti</c:v>
                  </c:pt>
                  <c:pt idx="4">
                    <c:v>Monogenitori</c:v>
                  </c:pt>
                  <c:pt idx="5">
                    <c:v>Mono-percettori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7.2'!$C$8:$H$8</c:f>
              <c:numCache>
                <c:formatCode>0.0</c:formatCode>
                <c:ptCount val="6"/>
                <c:pt idx="0">
                  <c:v>15.15</c:v>
                </c:pt>
                <c:pt idx="1">
                  <c:v>22.85</c:v>
                </c:pt>
                <c:pt idx="2">
                  <c:v>21.08</c:v>
                </c:pt>
                <c:pt idx="3">
                  <c:v>14.02</c:v>
                </c:pt>
                <c:pt idx="4">
                  <c:v>18.600000000000001</c:v>
                </c:pt>
                <c:pt idx="5">
                  <c:v>23.51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37-406A-A054-E9681EFB5216}"/>
            </c:ext>
          </c:extLst>
        </c:ser>
        <c:ser>
          <c:idx val="3"/>
          <c:order val="3"/>
          <c:tx>
            <c:strRef>
              <c:f>'Fig 7.2'!$B$9</c:f>
              <c:strCache>
                <c:ptCount val="1"/>
                <c:pt idx="0">
                  <c:v>Oltre 3000 €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D53A132-12DF-4E8C-990C-5717BCFAA616}" type="VALUE">
                      <a:rPr lang="en-US">
                        <a:solidFill>
                          <a:schemeClr val="bg1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937-406A-A054-E9681EFB5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7.2'!$C$4:$H$5</c:f>
              <c:multiLvlStrCache>
                <c:ptCount val="6"/>
                <c:lvl>
                  <c:pt idx="0">
                    <c:v>Monocomponenti</c:v>
                  </c:pt>
                  <c:pt idx="1">
                    <c:v>Monogenitori</c:v>
                  </c:pt>
                  <c:pt idx="2">
                    <c:v>Mono-percettori </c:v>
                  </c:pt>
                  <c:pt idx="3">
                    <c:v>Monocomponenti</c:v>
                  </c:pt>
                  <c:pt idx="4">
                    <c:v>Monogenitori</c:v>
                  </c:pt>
                  <c:pt idx="5">
                    <c:v>Mono-percettori</c:v>
                  </c:pt>
                </c:lvl>
                <c:lvl>
                  <c:pt idx="0">
                    <c:v>2011</c:v>
                  </c:pt>
                  <c:pt idx="3">
                    <c:v>2022</c:v>
                  </c:pt>
                </c:lvl>
              </c:multiLvlStrCache>
            </c:multiLvlStrRef>
          </c:cat>
          <c:val>
            <c:numRef>
              <c:f>'Fig 7.2'!$C$9:$H$9</c:f>
              <c:numCache>
                <c:formatCode>0.0</c:formatCode>
                <c:ptCount val="6"/>
                <c:pt idx="0">
                  <c:v>5.6899999999999995</c:v>
                </c:pt>
                <c:pt idx="1">
                  <c:v>6.8</c:v>
                </c:pt>
                <c:pt idx="2">
                  <c:v>5.92</c:v>
                </c:pt>
                <c:pt idx="3">
                  <c:v>7.85</c:v>
                </c:pt>
                <c:pt idx="4">
                  <c:v>8.34</c:v>
                </c:pt>
                <c:pt idx="5">
                  <c:v>12.08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37-406A-A054-E9681EFB521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77967056"/>
        <c:axId val="377972456"/>
      </c:barChart>
      <c:catAx>
        <c:axId val="37796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7972456"/>
        <c:crosses val="autoZero"/>
        <c:auto val="1"/>
        <c:lblAlgn val="ctr"/>
        <c:lblOffset val="100"/>
        <c:noMultiLvlLbl val="0"/>
      </c:catAx>
      <c:valAx>
        <c:axId val="3779724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796705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62"/>
            <c:spPr>
              <a:solidFill>
                <a:schemeClr val="bg1"/>
              </a:solidFill>
              <a:ln w="25400">
                <a:solidFill>
                  <a:srgbClr val="4472C4"/>
                </a:solidFill>
              </a:ln>
              <a:effectLst/>
            </c:spPr>
          </c:marker>
          <c:dPt>
            <c:idx val="0"/>
            <c:marker>
              <c:symbol val="circle"/>
              <c:size val="62"/>
              <c:spPr>
                <a:solidFill>
                  <a:srgbClr val="008080"/>
                </a:solidFill>
                <a:ln w="34925">
                  <a:solidFill>
                    <a:srgbClr val="00808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030-400E-A928-1FED6EB3E0F0}"/>
              </c:ext>
            </c:extLst>
          </c:dPt>
          <c:dPt>
            <c:idx val="1"/>
            <c:marker>
              <c:symbol val="circle"/>
              <c:size val="62"/>
              <c:spPr>
                <a:solidFill>
                  <a:srgbClr val="FF0000"/>
                </a:solidFill>
                <a:ln w="349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030-400E-A928-1FED6EB3E0F0}"/>
              </c:ext>
            </c:extLst>
          </c:dPt>
          <c:dPt>
            <c:idx val="2"/>
            <c:marker>
              <c:symbol val="circle"/>
              <c:size val="62"/>
              <c:spPr>
                <a:solidFill>
                  <a:srgbClr val="FF6600"/>
                </a:solidFill>
                <a:ln w="34925">
                  <a:solidFill>
                    <a:srgbClr val="FF66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30-400E-A928-1FED6EB3E0F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D4D830F-12D2-462E-8D63-D33BA81C706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030-400E-A928-1FED6EB3E0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FDBA33-1234-4774-81C2-5B74C707465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030-400E-A928-1FED6EB3E0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C2A1D71-AB56-4375-ADC9-7ECE68DEE97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030-400E-A928-1FED6EB3E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minus"/>
            <c:errValType val="percentage"/>
            <c:noEndCap val="1"/>
            <c:val val="100"/>
            <c:spPr>
              <a:noFill/>
              <a:ln w="38100" cap="flat" cmpd="sng" algn="ctr">
                <a:solidFill>
                  <a:schemeClr val="bg1">
                    <a:lumMod val="85000"/>
                  </a:schemeClr>
                </a:solidFill>
                <a:round/>
              </a:ln>
              <a:effectLst/>
            </c:spPr>
          </c:errBars>
          <c:cat>
            <c:strRef>
              <c:f>'Fig 7.12'!$C$32:$C$34</c:f>
              <c:strCache>
                <c:ptCount val="3"/>
                <c:pt idx="0">
                  <c:v>18 - 29</c:v>
                </c:pt>
                <c:pt idx="1">
                  <c:v>30 - 49</c:v>
                </c:pt>
                <c:pt idx="2">
                  <c:v>50 e più</c:v>
                </c:pt>
              </c:strCache>
            </c:strRef>
          </c:cat>
          <c:val>
            <c:numRef>
              <c:f>'Fig 7.12'!$D$32:$D$34</c:f>
              <c:numCache>
                <c:formatCode>###0.0%</c:formatCode>
                <c:ptCount val="3"/>
                <c:pt idx="0">
                  <c:v>0.19922770635571058</c:v>
                </c:pt>
                <c:pt idx="1">
                  <c:v>9.465472820452378E-2</c:v>
                </c:pt>
                <c:pt idx="2">
                  <c:v>0.11336312824571472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'Fig 7.12'!$G$27:$I$27</c15:f>
                <c15:dlblRangeCache>
                  <c:ptCount val="3"/>
                  <c:pt idx="0">
                    <c:v>19,9</c:v>
                  </c:pt>
                  <c:pt idx="1">
                    <c:v>9,5</c:v>
                  </c:pt>
                  <c:pt idx="2">
                    <c:v>11,3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5030-400E-A928-1FED6EB3E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470528"/>
        <c:axId val="1172473768"/>
      </c:lineChart>
      <c:catAx>
        <c:axId val="117247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473768"/>
        <c:crosses val="autoZero"/>
        <c:auto val="1"/>
        <c:lblAlgn val="ctr"/>
        <c:lblOffset val="100"/>
        <c:noMultiLvlLbl val="0"/>
      </c:catAx>
      <c:valAx>
        <c:axId val="1172473768"/>
        <c:scaling>
          <c:orientation val="minMax"/>
        </c:scaling>
        <c:delete val="1"/>
        <c:axPos val="l"/>
        <c:numFmt formatCode="###0.0%" sourceLinked="1"/>
        <c:majorTickMark val="none"/>
        <c:minorTickMark val="none"/>
        <c:tickLblPos val="nextTo"/>
        <c:crossAx val="117247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B72-49A3-B28F-B7FDD5F9AC0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B72-49A3-B28F-B7FDD5F9AC0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B72-49A3-B28F-B7FDD5F9AC02}"/>
              </c:ext>
            </c:extLst>
          </c:dPt>
          <c:dLbls>
            <c:dLbl>
              <c:idx val="0"/>
              <c:layout>
                <c:manualLayout>
                  <c:x val="-2.8609740242741556E-17"/>
                  <c:y val="0.3478260869565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2-49A3-B28F-B7FDD5F9AC02}"/>
                </c:ext>
              </c:extLst>
            </c:dLbl>
            <c:dLbl>
              <c:idx val="1"/>
              <c:layout>
                <c:manualLayout>
                  <c:x val="9.3632958801497558E-3"/>
                  <c:y val="0.24637681159420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2-49A3-B28F-B7FDD5F9AC02}"/>
                </c:ext>
              </c:extLst>
            </c:dLbl>
            <c:dLbl>
              <c:idx val="2"/>
              <c:layout>
                <c:manualLayout>
                  <c:x val="3.1210986267166041E-3"/>
                  <c:y val="0.15942028985507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2-49A3-B28F-B7FDD5F9A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7.12'!$C$13:$C$15</c:f>
              <c:strCache>
                <c:ptCount val="3"/>
                <c:pt idx="0">
                  <c:v>Fino alla media inferiore</c:v>
                </c:pt>
                <c:pt idx="1">
                  <c:v>Diploma</c:v>
                </c:pt>
                <c:pt idx="2">
                  <c:v>Laurea o post laurea</c:v>
                </c:pt>
              </c:strCache>
            </c:strRef>
          </c:cat>
          <c:val>
            <c:numRef>
              <c:f>'Fig 7.12'!$D$13:$D$15</c:f>
              <c:numCache>
                <c:formatCode>0.0</c:formatCode>
                <c:ptCount val="3"/>
                <c:pt idx="0">
                  <c:v>17.409242282528247</c:v>
                </c:pt>
                <c:pt idx="1">
                  <c:v>11.198165298646053</c:v>
                </c:pt>
                <c:pt idx="2">
                  <c:v>6.0513492378162832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72-49A3-B28F-B7FDD5F9AC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6"/>
        <c:gapDepth val="0"/>
        <c:shape val="box"/>
        <c:axId val="714159168"/>
        <c:axId val="714158088"/>
        <c:axId val="0"/>
      </c:bar3DChart>
      <c:catAx>
        <c:axId val="71415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158088"/>
        <c:crosses val="autoZero"/>
        <c:auto val="1"/>
        <c:lblAlgn val="ctr"/>
        <c:lblOffset val="100"/>
        <c:noMultiLvlLbl val="0"/>
      </c:catAx>
      <c:valAx>
        <c:axId val="7141580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415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862-457C-B2AD-83D1FC256BE5}"/>
              </c:ext>
            </c:extLst>
          </c:dPt>
          <c:dPt>
            <c:idx val="1"/>
            <c:invertIfNegative val="0"/>
            <c:bubble3D val="0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862-457C-B2AD-83D1FC256BE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862-457C-B2AD-83D1FC256BE5}"/>
              </c:ext>
            </c:extLst>
          </c:dPt>
          <c:dPt>
            <c:idx val="3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0862-457C-B2AD-83D1FC256BE5}"/>
              </c:ext>
            </c:extLst>
          </c:dPt>
          <c:dLbls>
            <c:dLbl>
              <c:idx val="0"/>
              <c:layout>
                <c:manualLayout>
                  <c:x val="1.1536963872680634E-4"/>
                  <c:y val="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62-457C-B2AD-83D1FC256BE5}"/>
                </c:ext>
              </c:extLst>
            </c:dLbl>
            <c:dLbl>
              <c:idx val="1"/>
              <c:layout>
                <c:manualLayout>
                  <c:x val="4.4112017500636093E-3"/>
                  <c:y val="0.12962962962962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2-457C-B2AD-83D1FC256BE5}"/>
                </c:ext>
              </c:extLst>
            </c:dLbl>
            <c:dLbl>
              <c:idx val="2"/>
              <c:layout>
                <c:manualLayout>
                  <c:x val="0"/>
                  <c:y val="0.166666666666666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2-457C-B2AD-83D1FC256BE5}"/>
                </c:ext>
              </c:extLst>
            </c:dLbl>
            <c:dLbl>
              <c:idx val="3"/>
              <c:layout>
                <c:manualLayout>
                  <c:x val="2.5519566591979338E-3"/>
                  <c:y val="0.171296296296296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62-457C-B2AD-83D1FC256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7.13'!$C$11:$C$14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 7.13'!$D$11:$D$14</c:f>
              <c:numCache>
                <c:formatCode>0.0</c:formatCode>
                <c:ptCount val="4"/>
                <c:pt idx="0">
                  <c:v>10.35251044739266</c:v>
                </c:pt>
                <c:pt idx="1">
                  <c:v>5.2162970145772043</c:v>
                </c:pt>
                <c:pt idx="2">
                  <c:v>19.081662220013225</c:v>
                </c:pt>
                <c:pt idx="3">
                  <c:v>12.171454649464556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62-457C-B2AD-83D1FC25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gapDepth val="0"/>
        <c:shape val="box"/>
        <c:axId val="1547795288"/>
        <c:axId val="1547794208"/>
        <c:axId val="0"/>
      </c:bar3DChart>
      <c:catAx>
        <c:axId val="1547795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7794208"/>
        <c:crosses val="autoZero"/>
        <c:auto val="1"/>
        <c:lblAlgn val="ctr"/>
        <c:lblOffset val="100"/>
        <c:noMultiLvlLbl val="0"/>
      </c:catAx>
      <c:valAx>
        <c:axId val="154779420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547795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7.13'!$C$16:$C$19</c:f>
              <c:strCache>
                <c:ptCount val="4"/>
                <c:pt idx="0">
                  <c:v>Professione non qualificata</c:v>
                </c:pt>
                <c:pt idx="1">
                  <c:v>Professione media</c:v>
                </c:pt>
                <c:pt idx="2">
                  <c:v>Professione tecnica</c:v>
                </c:pt>
                <c:pt idx="3">
                  <c:v>Professione alta</c:v>
                </c:pt>
              </c:strCache>
            </c:strRef>
          </c:cat>
          <c:val>
            <c:numRef>
              <c:f>'Fig 7.13'!$D$16:$D$19</c:f>
              <c:numCache>
                <c:formatCode>0.0</c:formatCode>
                <c:ptCount val="4"/>
                <c:pt idx="0">
                  <c:v>34.007177375160182</c:v>
                </c:pt>
                <c:pt idx="1">
                  <c:v>11.557049992255457</c:v>
                </c:pt>
                <c:pt idx="2">
                  <c:v>5.7135453187680989</c:v>
                </c:pt>
                <c:pt idx="3">
                  <c:v>6.3434580399254816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1E-492B-A4F1-DEA234737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972134560"/>
        <c:axId val="972139240"/>
      </c:barChart>
      <c:catAx>
        <c:axId val="97213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139240"/>
        <c:crosses val="autoZero"/>
        <c:auto val="1"/>
        <c:lblAlgn val="ctr"/>
        <c:lblOffset val="100"/>
        <c:noMultiLvlLbl val="0"/>
      </c:catAx>
      <c:valAx>
        <c:axId val="972139240"/>
        <c:scaling>
          <c:orientation val="minMax"/>
        </c:scaling>
        <c:delete val="1"/>
        <c:axPos val="b"/>
        <c:numFmt formatCode="0.0" sourceLinked="1"/>
        <c:majorTickMark val="none"/>
        <c:minorTickMark val="none"/>
        <c:tickLblPos val="nextTo"/>
        <c:crossAx val="9721345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D40-4727-817A-22C1FF9284C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D40-4727-817A-22C1FF9284C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D40-4727-817A-22C1FF9284CF}"/>
              </c:ext>
            </c:extLst>
          </c:dPt>
          <c:dPt>
            <c:idx val="3"/>
            <c:invertIfNegative val="0"/>
            <c:bubble3D val="0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D40-4727-817A-22C1FF9284CF}"/>
              </c:ext>
            </c:extLst>
          </c:dPt>
          <c:dPt>
            <c:idx val="4"/>
            <c:invertIfNegative val="0"/>
            <c:bubble3D val="0"/>
            <c:spPr>
              <a:solidFill>
                <a:srgbClr val="33993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1D40-4727-817A-22C1FF9284CF}"/>
              </c:ext>
            </c:extLst>
          </c:dPt>
          <c:dPt>
            <c:idx val="5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D40-4727-817A-22C1FF9284CF}"/>
              </c:ext>
            </c:extLst>
          </c:dPt>
          <c:dLbls>
            <c:dLbl>
              <c:idx val="0"/>
              <c:layout>
                <c:manualLayout>
                  <c:x val="1.9597818809060611E-3"/>
                  <c:y val="0.14814814814814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0-4727-817A-22C1FF9284CF}"/>
                </c:ext>
              </c:extLst>
            </c:dLbl>
            <c:dLbl>
              <c:idx val="1"/>
              <c:layout>
                <c:manualLayout>
                  <c:x val="3.9195637618121221E-3"/>
                  <c:y val="0.14814814814814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0-4727-817A-22C1FF9284CF}"/>
                </c:ext>
              </c:extLst>
            </c:dLbl>
            <c:dLbl>
              <c:idx val="2"/>
              <c:layout>
                <c:manualLayout>
                  <c:x val="7.8391275236242442E-3"/>
                  <c:y val="0.152777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0-4727-817A-22C1FF9284CF}"/>
                </c:ext>
              </c:extLst>
            </c:dLbl>
            <c:dLbl>
              <c:idx val="3"/>
              <c:layout>
                <c:manualLayout>
                  <c:x val="7.8391275236241731E-3"/>
                  <c:y val="0.1666666666666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0-4727-817A-22C1FF9284CF}"/>
                </c:ext>
              </c:extLst>
            </c:dLbl>
            <c:dLbl>
              <c:idx val="4"/>
              <c:layout>
                <c:manualLayout>
                  <c:x val="7.8391275236241002E-3"/>
                  <c:y val="0.14814814814814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0-4727-817A-22C1FF9284CF}"/>
                </c:ext>
              </c:extLst>
            </c:dLbl>
            <c:dLbl>
              <c:idx val="5"/>
              <c:layout>
                <c:manualLayout>
                  <c:x val="7.8391275236242442E-3"/>
                  <c:y val="0.14814814814814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0-4727-817A-22C1FF928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7.14'!$C$11:$C$16</c:f>
              <c:strCache>
                <c:ptCount val="6"/>
                <c:pt idx="0">
                  <c:v>Da 1 a 9</c:v>
                </c:pt>
                <c:pt idx="1">
                  <c:v>Da 10 a 14</c:v>
                </c:pt>
                <c:pt idx="2">
                  <c:v>Da 15 a 19</c:v>
                </c:pt>
                <c:pt idx="3">
                  <c:v>Da 20 a 49</c:v>
                </c:pt>
                <c:pt idx="4">
                  <c:v>Da 50 a 249</c:v>
                </c:pt>
                <c:pt idx="5">
                  <c:v>250 e oltre</c:v>
                </c:pt>
              </c:strCache>
            </c:strRef>
          </c:cat>
          <c:val>
            <c:numRef>
              <c:f>'Fig 7.14'!$D$11:$D$16</c:f>
              <c:numCache>
                <c:formatCode>0.0</c:formatCode>
                <c:ptCount val="6"/>
                <c:pt idx="0">
                  <c:v>20.197212319892657</c:v>
                </c:pt>
                <c:pt idx="1">
                  <c:v>13.378977931302183</c:v>
                </c:pt>
                <c:pt idx="2">
                  <c:v>14.06408461355916</c:v>
                </c:pt>
                <c:pt idx="3">
                  <c:v>10.712932813706525</c:v>
                </c:pt>
                <c:pt idx="4">
                  <c:v>9.7095352258888195</c:v>
                </c:pt>
                <c:pt idx="5">
                  <c:v>7.2729063009256221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C-1D40-4727-817A-22C1FF928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0"/>
        <c:shape val="box"/>
        <c:axId val="1228208816"/>
        <c:axId val="1228205576"/>
        <c:axId val="0"/>
      </c:bar3DChart>
      <c:catAx>
        <c:axId val="122820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8205576"/>
        <c:crosses val="autoZero"/>
        <c:auto val="1"/>
        <c:lblAlgn val="ctr"/>
        <c:lblOffset val="100"/>
        <c:noMultiLvlLbl val="0"/>
      </c:catAx>
      <c:valAx>
        <c:axId val="12282055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2820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80A-441C-B22B-E4D7A0E89CA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80A-441C-B22B-E4D7A0E89CA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80A-441C-B22B-E4D7A0E89CA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80A-441C-B22B-E4D7A0E89CA5}"/>
              </c:ext>
            </c:extLst>
          </c:dPt>
          <c:dLbls>
            <c:dLbl>
              <c:idx val="0"/>
              <c:layout>
                <c:manualLayout>
                  <c:x val="8.3333333333332829E-3"/>
                  <c:y val="0.1851851851851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A-441C-B22B-E4D7A0E89CA5}"/>
                </c:ext>
              </c:extLst>
            </c:dLbl>
            <c:dLbl>
              <c:idx val="1"/>
              <c:layout>
                <c:manualLayout>
                  <c:x val="7.2093468322833977E-3"/>
                  <c:y val="0.13140108489319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A-441C-B22B-E4D7A0E89CA5}"/>
                </c:ext>
              </c:extLst>
            </c:dLbl>
            <c:dLbl>
              <c:idx val="3"/>
              <c:layout>
                <c:manualLayout>
                  <c:x val="9.4572412308908584E-3"/>
                  <c:y val="0.20805048910294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A-441C-B22B-E4D7A0E89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7.15'!$C$15:$C$18</c:f>
              <c:strCache>
                <c:ptCount val="4"/>
                <c:pt idx="0">
                  <c:v>Tempo determinato</c:v>
                </c:pt>
                <c:pt idx="1">
                  <c:v>Tempo indeterminato</c:v>
                </c:pt>
                <c:pt idx="2">
                  <c:v>Full time</c:v>
                </c:pt>
                <c:pt idx="3">
                  <c:v>Part time</c:v>
                </c:pt>
              </c:strCache>
            </c:strRef>
          </c:cat>
          <c:val>
            <c:numRef>
              <c:f>'Fig 7.15'!$D$15:$D$18</c:f>
              <c:numCache>
                <c:formatCode>0.0</c:formatCode>
                <c:ptCount val="4"/>
                <c:pt idx="0">
                  <c:v>24.926467563727183</c:v>
                </c:pt>
                <c:pt idx="1">
                  <c:v>10.658753320159017</c:v>
                </c:pt>
                <c:pt idx="2">
                  <c:v>3.6709675371841679</c:v>
                </c:pt>
                <c:pt idx="3">
                  <c:v>45.912169644691808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8-780A-441C-B22B-E4D7A0E89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gapDepth val="0"/>
        <c:shape val="box"/>
        <c:axId val="1549751744"/>
        <c:axId val="1549748504"/>
        <c:axId val="0"/>
      </c:bar3DChart>
      <c:catAx>
        <c:axId val="154975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9748504"/>
        <c:crosses val="autoZero"/>
        <c:auto val="1"/>
        <c:lblAlgn val="ctr"/>
        <c:lblOffset val="100"/>
        <c:noMultiLvlLbl val="0"/>
      </c:catAx>
      <c:valAx>
        <c:axId val="154974850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154975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87546029690399E-2"/>
          <c:y val="4.6461076127653884E-2"/>
          <c:w val="0.89592638226650001"/>
          <c:h val="0.582545069239308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7.3'!$E$5</c:f>
              <c:strCache>
                <c:ptCount val="1"/>
                <c:pt idx="0">
                  <c:v>fino a 1000 €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8116787285694305E-2"/>
                  <c:y val="-1.99302410178169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4-4E29-9A29-C060ECD44A80}"/>
                </c:ext>
              </c:extLst>
            </c:dLbl>
            <c:dLbl>
              <c:idx val="3"/>
              <c:layout>
                <c:manualLayout>
                  <c:x val="5.8116787285694256E-2"/>
                  <c:y val="-1.19581446106902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4-4E29-9A29-C060ECD44A80}"/>
                </c:ext>
              </c:extLst>
            </c:dLbl>
            <c:dLbl>
              <c:idx val="4"/>
              <c:layout>
                <c:manualLayout>
                  <c:x val="5.569525448212366E-2"/>
                  <c:y val="-1.59441928142536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4-4E29-9A29-C060ECD44A80}"/>
                </c:ext>
              </c:extLst>
            </c:dLbl>
            <c:dLbl>
              <c:idx val="5"/>
              <c:layout>
                <c:manualLayout>
                  <c:x val="5.8116787285694256E-2"/>
                  <c:y val="-1.99302410178169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4-4E29-9A29-C060ECD44A80}"/>
                </c:ext>
              </c:extLst>
            </c:dLbl>
            <c:dLbl>
              <c:idx val="7"/>
              <c:layout>
                <c:manualLayout>
                  <c:x val="5.8116787285694346E-2"/>
                  <c:y val="-2.39162892213804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4-4E29-9A29-C060ECD44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7.3'!$F$2:$M$4</c:f>
              <c:multiLvlStrCache>
                <c:ptCount val="8"/>
                <c:lvl>
                  <c:pt idx="0">
                    <c:v>1 percettore</c:v>
                  </c:pt>
                  <c:pt idx="1">
                    <c:v>2 o più percettori</c:v>
                  </c:pt>
                  <c:pt idx="2">
                    <c:v>1 percettore</c:v>
                  </c:pt>
                  <c:pt idx="3">
                    <c:v>2 o più percettori</c:v>
                  </c:pt>
                  <c:pt idx="4">
                    <c:v>1 percettore</c:v>
                  </c:pt>
                  <c:pt idx="5">
                    <c:v>2 o più percettori</c:v>
                  </c:pt>
                  <c:pt idx="6">
                    <c:v>1 percettore</c:v>
                  </c:pt>
                  <c:pt idx="7">
                    <c:v>2 o più percettori</c:v>
                  </c:pt>
                </c:lvl>
                <c:lvl>
                  <c:pt idx="0">
                    <c:v>Coppie con figli</c:v>
                  </c:pt>
                  <c:pt idx="2">
                    <c:v>Coppie senza figli</c:v>
                  </c:pt>
                  <c:pt idx="4">
                    <c:v>Coppie con figli</c:v>
                  </c:pt>
                  <c:pt idx="6">
                    <c:v>Coppie senza figli</c:v>
                  </c:pt>
                </c:lvl>
                <c:lvl>
                  <c:pt idx="0">
                    <c:v>2011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'Fig 7.3'!$F$5:$M$5</c:f>
              <c:numCache>
                <c:formatCode>0.0</c:formatCode>
                <c:ptCount val="8"/>
                <c:pt idx="0">
                  <c:v>10.88</c:v>
                </c:pt>
                <c:pt idx="1">
                  <c:v>2.02</c:v>
                </c:pt>
                <c:pt idx="2">
                  <c:v>15.22</c:v>
                </c:pt>
                <c:pt idx="3">
                  <c:v>2.99</c:v>
                </c:pt>
                <c:pt idx="4">
                  <c:v>2.52</c:v>
                </c:pt>
                <c:pt idx="5">
                  <c:v>0.52</c:v>
                </c:pt>
                <c:pt idx="6">
                  <c:v>4.7699999999999996</c:v>
                </c:pt>
                <c:pt idx="7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7-4C0A-84CB-F71E617A7194}"/>
            </c:ext>
          </c:extLst>
        </c:ser>
        <c:ser>
          <c:idx val="1"/>
          <c:order val="1"/>
          <c:tx>
            <c:strRef>
              <c:f>'Fig 7.3'!$E$6</c:f>
              <c:strCache>
                <c:ptCount val="1"/>
                <c:pt idx="0">
                  <c:v>1001-2000 €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7.3'!$F$2:$M$4</c:f>
              <c:multiLvlStrCache>
                <c:ptCount val="8"/>
                <c:lvl>
                  <c:pt idx="0">
                    <c:v>1 percettore</c:v>
                  </c:pt>
                  <c:pt idx="1">
                    <c:v>2 o più percettori</c:v>
                  </c:pt>
                  <c:pt idx="2">
                    <c:v>1 percettore</c:v>
                  </c:pt>
                  <c:pt idx="3">
                    <c:v>2 o più percettori</c:v>
                  </c:pt>
                  <c:pt idx="4">
                    <c:v>1 percettore</c:v>
                  </c:pt>
                  <c:pt idx="5">
                    <c:v>2 o più percettori</c:v>
                  </c:pt>
                  <c:pt idx="6">
                    <c:v>1 percettore</c:v>
                  </c:pt>
                  <c:pt idx="7">
                    <c:v>2 o più percettori</c:v>
                  </c:pt>
                </c:lvl>
                <c:lvl>
                  <c:pt idx="0">
                    <c:v>Coppie con figli</c:v>
                  </c:pt>
                  <c:pt idx="2">
                    <c:v>Coppie senza figli</c:v>
                  </c:pt>
                  <c:pt idx="4">
                    <c:v>Coppie con figli</c:v>
                  </c:pt>
                  <c:pt idx="6">
                    <c:v>Coppie senza figli</c:v>
                  </c:pt>
                </c:lvl>
                <c:lvl>
                  <c:pt idx="0">
                    <c:v>2011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'Fig 7.3'!$F$6:$M$6</c:f>
              <c:numCache>
                <c:formatCode>0.0</c:formatCode>
                <c:ptCount val="8"/>
                <c:pt idx="0">
                  <c:v>63.41</c:v>
                </c:pt>
                <c:pt idx="1">
                  <c:v>30.39</c:v>
                </c:pt>
                <c:pt idx="2">
                  <c:v>60.83</c:v>
                </c:pt>
                <c:pt idx="3">
                  <c:v>33.17</c:v>
                </c:pt>
                <c:pt idx="4">
                  <c:v>49.07</c:v>
                </c:pt>
                <c:pt idx="5">
                  <c:v>10.87</c:v>
                </c:pt>
                <c:pt idx="6">
                  <c:v>61.48</c:v>
                </c:pt>
                <c:pt idx="7">
                  <c:v>17.559999999999999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7-4C0A-84CB-F71E617A7194}"/>
            </c:ext>
          </c:extLst>
        </c:ser>
        <c:ser>
          <c:idx val="2"/>
          <c:order val="2"/>
          <c:tx>
            <c:strRef>
              <c:f>'Fig 7.3'!$E$7</c:f>
              <c:strCache>
                <c:ptCount val="1"/>
                <c:pt idx="0">
                  <c:v>2001-3000 €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7.3'!$F$2:$M$4</c:f>
              <c:multiLvlStrCache>
                <c:ptCount val="8"/>
                <c:lvl>
                  <c:pt idx="0">
                    <c:v>1 percettore</c:v>
                  </c:pt>
                  <c:pt idx="1">
                    <c:v>2 o più percettori</c:v>
                  </c:pt>
                  <c:pt idx="2">
                    <c:v>1 percettore</c:v>
                  </c:pt>
                  <c:pt idx="3">
                    <c:v>2 o più percettori</c:v>
                  </c:pt>
                  <c:pt idx="4">
                    <c:v>1 percettore</c:v>
                  </c:pt>
                  <c:pt idx="5">
                    <c:v>2 o più percettori</c:v>
                  </c:pt>
                  <c:pt idx="6">
                    <c:v>1 percettore</c:v>
                  </c:pt>
                  <c:pt idx="7">
                    <c:v>2 o più percettori</c:v>
                  </c:pt>
                </c:lvl>
                <c:lvl>
                  <c:pt idx="0">
                    <c:v>Coppie con figli</c:v>
                  </c:pt>
                  <c:pt idx="2">
                    <c:v>Coppie senza figli</c:v>
                  </c:pt>
                  <c:pt idx="4">
                    <c:v>Coppie con figli</c:v>
                  </c:pt>
                  <c:pt idx="6">
                    <c:v>Coppie senza figli</c:v>
                  </c:pt>
                </c:lvl>
                <c:lvl>
                  <c:pt idx="0">
                    <c:v>2011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'Fig 7.3'!$F$7:$M$7</c:f>
              <c:numCache>
                <c:formatCode>0.0</c:formatCode>
                <c:ptCount val="8"/>
                <c:pt idx="0">
                  <c:v>20.49</c:v>
                </c:pt>
                <c:pt idx="1">
                  <c:v>47.4</c:v>
                </c:pt>
                <c:pt idx="2">
                  <c:v>18.25</c:v>
                </c:pt>
                <c:pt idx="3">
                  <c:v>46.78</c:v>
                </c:pt>
                <c:pt idx="4">
                  <c:v>30.05</c:v>
                </c:pt>
                <c:pt idx="5">
                  <c:v>41.4</c:v>
                </c:pt>
                <c:pt idx="6">
                  <c:v>24.02</c:v>
                </c:pt>
                <c:pt idx="7">
                  <c:v>48.16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7-4C0A-84CB-F71E617A7194}"/>
            </c:ext>
          </c:extLst>
        </c:ser>
        <c:ser>
          <c:idx val="3"/>
          <c:order val="3"/>
          <c:tx>
            <c:strRef>
              <c:f>'Fig 7.3'!$E$8</c:f>
              <c:strCache>
                <c:ptCount val="1"/>
                <c:pt idx="0">
                  <c:v>3001-5000 €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7.3'!$F$2:$M$4</c:f>
              <c:multiLvlStrCache>
                <c:ptCount val="8"/>
                <c:lvl>
                  <c:pt idx="0">
                    <c:v>1 percettore</c:v>
                  </c:pt>
                  <c:pt idx="1">
                    <c:v>2 o più percettori</c:v>
                  </c:pt>
                  <c:pt idx="2">
                    <c:v>1 percettore</c:v>
                  </c:pt>
                  <c:pt idx="3">
                    <c:v>2 o più percettori</c:v>
                  </c:pt>
                  <c:pt idx="4">
                    <c:v>1 percettore</c:v>
                  </c:pt>
                  <c:pt idx="5">
                    <c:v>2 o più percettori</c:v>
                  </c:pt>
                  <c:pt idx="6">
                    <c:v>1 percettore</c:v>
                  </c:pt>
                  <c:pt idx="7">
                    <c:v>2 o più percettori</c:v>
                  </c:pt>
                </c:lvl>
                <c:lvl>
                  <c:pt idx="0">
                    <c:v>Coppie con figli</c:v>
                  </c:pt>
                  <c:pt idx="2">
                    <c:v>Coppie senza figli</c:v>
                  </c:pt>
                  <c:pt idx="4">
                    <c:v>Coppie con figli</c:v>
                  </c:pt>
                  <c:pt idx="6">
                    <c:v>Coppie senza figli</c:v>
                  </c:pt>
                </c:lvl>
                <c:lvl>
                  <c:pt idx="0">
                    <c:v>2011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'Fig 7.3'!$F$8:$M$8</c:f>
              <c:numCache>
                <c:formatCode>0.0</c:formatCode>
                <c:ptCount val="8"/>
                <c:pt idx="0">
                  <c:v>4.34</c:v>
                </c:pt>
                <c:pt idx="1">
                  <c:v>17.7</c:v>
                </c:pt>
                <c:pt idx="2">
                  <c:v>4.7</c:v>
                </c:pt>
                <c:pt idx="3">
                  <c:v>14.61</c:v>
                </c:pt>
                <c:pt idx="4">
                  <c:v>13.72</c:v>
                </c:pt>
                <c:pt idx="5">
                  <c:v>37.39</c:v>
                </c:pt>
                <c:pt idx="6">
                  <c:v>7.92</c:v>
                </c:pt>
                <c:pt idx="7">
                  <c:v>26.46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47-4C0A-84CB-F71E617A7194}"/>
            </c:ext>
          </c:extLst>
        </c:ser>
        <c:ser>
          <c:idx val="4"/>
          <c:order val="4"/>
          <c:tx>
            <c:strRef>
              <c:f>'Fig 7.3'!$E$9</c:f>
              <c:strCache>
                <c:ptCount val="1"/>
                <c:pt idx="0">
                  <c:v>oltre i 5000 €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0410760605360318E-2"/>
                  <c:y val="3.1888385628507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4-4E29-9A29-C060ECD44A80}"/>
                </c:ext>
              </c:extLst>
            </c:dLbl>
            <c:dLbl>
              <c:idx val="1"/>
              <c:layout>
                <c:manualLayout>
                  <c:x val="5.569525448212375E-2"/>
                  <c:y val="2.39162892213804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4-4E29-9A29-C060ECD44A80}"/>
                </c:ext>
              </c:extLst>
            </c:dLbl>
            <c:dLbl>
              <c:idx val="2"/>
              <c:layout>
                <c:manualLayout>
                  <c:x val="5.8116787285694256E-2"/>
                  <c:y val="1.99302410178170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4-4E29-9A29-C060ECD44A80}"/>
                </c:ext>
              </c:extLst>
            </c:dLbl>
            <c:dLbl>
              <c:idx val="3"/>
              <c:layout>
                <c:manualLayout>
                  <c:x val="5.569525448212366E-2"/>
                  <c:y val="2.39162892213804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4-4E29-9A29-C060ECD44A8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EF4-4E29-9A29-C060ECD44A80}"/>
                </c:ext>
              </c:extLst>
            </c:dLbl>
            <c:dLbl>
              <c:idx val="6"/>
              <c:layout>
                <c:manualLayout>
                  <c:x val="5.8116787285694346E-2"/>
                  <c:y val="2.391628922138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4-4E29-9A29-C060ECD44A8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EF4-4E29-9A29-C060ECD44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7.3'!$F$2:$M$4</c:f>
              <c:multiLvlStrCache>
                <c:ptCount val="8"/>
                <c:lvl>
                  <c:pt idx="0">
                    <c:v>1 percettore</c:v>
                  </c:pt>
                  <c:pt idx="1">
                    <c:v>2 o più percettori</c:v>
                  </c:pt>
                  <c:pt idx="2">
                    <c:v>1 percettore</c:v>
                  </c:pt>
                  <c:pt idx="3">
                    <c:v>2 o più percettori</c:v>
                  </c:pt>
                  <c:pt idx="4">
                    <c:v>1 percettore</c:v>
                  </c:pt>
                  <c:pt idx="5">
                    <c:v>2 o più percettori</c:v>
                  </c:pt>
                  <c:pt idx="6">
                    <c:v>1 percettore</c:v>
                  </c:pt>
                  <c:pt idx="7">
                    <c:v>2 o più percettori</c:v>
                  </c:pt>
                </c:lvl>
                <c:lvl>
                  <c:pt idx="0">
                    <c:v>Coppie con figli</c:v>
                  </c:pt>
                  <c:pt idx="2">
                    <c:v>Coppie senza figli</c:v>
                  </c:pt>
                  <c:pt idx="4">
                    <c:v>Coppie con figli</c:v>
                  </c:pt>
                  <c:pt idx="6">
                    <c:v>Coppie senza figli</c:v>
                  </c:pt>
                </c:lvl>
                <c:lvl>
                  <c:pt idx="0">
                    <c:v>2011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'Fig 7.3'!$F$9:$M$9</c:f>
              <c:numCache>
                <c:formatCode>0.0</c:formatCode>
                <c:ptCount val="8"/>
                <c:pt idx="0">
                  <c:v>0.87</c:v>
                </c:pt>
                <c:pt idx="1">
                  <c:v>2.4900000000000002</c:v>
                </c:pt>
                <c:pt idx="2">
                  <c:v>1</c:v>
                </c:pt>
                <c:pt idx="3">
                  <c:v>2.46</c:v>
                </c:pt>
                <c:pt idx="4">
                  <c:v>4.6500000000000004</c:v>
                </c:pt>
                <c:pt idx="5">
                  <c:v>9.82</c:v>
                </c:pt>
                <c:pt idx="6">
                  <c:v>1.81</c:v>
                </c:pt>
                <c:pt idx="7">
                  <c:v>6.74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47-4C0A-84CB-F71E617A71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25244104"/>
        <c:axId val="925246984"/>
      </c:barChart>
      <c:catAx>
        <c:axId val="92524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246984"/>
        <c:crosses val="autoZero"/>
        <c:auto val="1"/>
        <c:lblAlgn val="ctr"/>
        <c:lblOffset val="100"/>
        <c:noMultiLvlLbl val="0"/>
      </c:catAx>
      <c:valAx>
        <c:axId val="92524698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5244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19794790071133E-2"/>
          <c:y val="5.0925925925925923E-2"/>
          <c:w val="0.87122465633756419"/>
          <c:h val="0.57945811284398829"/>
        </c:manualLayout>
      </c:layout>
      <c:lineChart>
        <c:grouping val="standard"/>
        <c:varyColors val="0"/>
        <c:ser>
          <c:idx val="0"/>
          <c:order val="0"/>
          <c:tx>
            <c:strRef>
              <c:f>'Fig 7.4'!$D$34:$D$35</c:f>
              <c:strCache>
                <c:ptCount val="2"/>
                <c:pt idx="1">
                  <c:v>2011: Monocomponente / monogenitore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7.4'!$C$36:$C$46</c:f>
              <c:strCache>
                <c:ptCount val="11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51%-60%</c:v>
                </c:pt>
              </c:strCache>
            </c:strRef>
          </c:cat>
          <c:val>
            <c:numRef>
              <c:f>'Fig 7.4'!$D$36:$D$46</c:f>
              <c:numCache>
                <c:formatCode>0.0</c:formatCode>
                <c:ptCount val="11"/>
                <c:pt idx="0">
                  <c:v>1.1897100318982818</c:v>
                </c:pt>
                <c:pt idx="1">
                  <c:v>10.50276851646513</c:v>
                </c:pt>
                <c:pt idx="2">
                  <c:v>13.397409958856027</c:v>
                </c:pt>
                <c:pt idx="3">
                  <c:v>29.864000863387353</c:v>
                </c:pt>
                <c:pt idx="4">
                  <c:v>36.859324051659783</c:v>
                </c:pt>
                <c:pt idx="5">
                  <c:v>59.637381799408871</c:v>
                </c:pt>
                <c:pt idx="6">
                  <c:v>61.800276894220396</c:v>
                </c:pt>
                <c:pt idx="7">
                  <c:v>76.762866882306895</c:v>
                </c:pt>
                <c:pt idx="8">
                  <c:v>76.925756419595615</c:v>
                </c:pt>
                <c:pt idx="9">
                  <c:v>95.518472884416326</c:v>
                </c:pt>
                <c:pt idx="10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A-4723-9C66-72A5D9853C1A}"/>
            </c:ext>
          </c:extLst>
        </c:ser>
        <c:ser>
          <c:idx val="1"/>
          <c:order val="1"/>
          <c:tx>
            <c:strRef>
              <c:f>'Fig 7.4'!$E$34:$E$35</c:f>
              <c:strCache>
                <c:ptCount val="2"/>
                <c:pt idx="1">
                  <c:v>2022: Monocomponente / monogenitore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7.4'!$C$36:$C$46</c:f>
              <c:strCache>
                <c:ptCount val="11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51%-60%</c:v>
                </c:pt>
              </c:strCache>
            </c:strRef>
          </c:cat>
          <c:val>
            <c:numRef>
              <c:f>'Fig 7.4'!$E$36:$E$46</c:f>
              <c:numCache>
                <c:formatCode>0.0</c:formatCode>
                <c:ptCount val="11"/>
                <c:pt idx="0">
                  <c:v>3.1441716513119077E-2</c:v>
                </c:pt>
                <c:pt idx="1">
                  <c:v>7.3627454015111375</c:v>
                </c:pt>
                <c:pt idx="2">
                  <c:v>19.480097789711309</c:v>
                </c:pt>
                <c:pt idx="3">
                  <c:v>47.026570808304498</c:v>
                </c:pt>
                <c:pt idx="4">
                  <c:v>61.825379445214658</c:v>
                </c:pt>
                <c:pt idx="5">
                  <c:v>91.749751414465038</c:v>
                </c:pt>
                <c:pt idx="6">
                  <c:v>94.291836657115397</c:v>
                </c:pt>
                <c:pt idx="7">
                  <c:v>99.184450652974675</c:v>
                </c:pt>
                <c:pt idx="8">
                  <c:v>99.242528378969098</c:v>
                </c:pt>
                <c:pt idx="9">
                  <c:v>99.927240351204745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A-4723-9C66-72A5D9853C1A}"/>
            </c:ext>
          </c:extLst>
        </c:ser>
        <c:ser>
          <c:idx val="2"/>
          <c:order val="2"/>
          <c:tx>
            <c:strRef>
              <c:f>'Fig 7.4'!$F$34:$F$35</c:f>
              <c:strCache>
                <c:ptCount val="2"/>
                <c:pt idx="1">
                  <c:v>2011: Coppie con figli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 7.4'!$C$36:$C$46</c:f>
              <c:strCache>
                <c:ptCount val="11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51%-60%</c:v>
                </c:pt>
              </c:strCache>
            </c:strRef>
          </c:cat>
          <c:val>
            <c:numRef>
              <c:f>'Fig 7.4'!$F$36:$F$46</c:f>
              <c:numCache>
                <c:formatCode>General</c:formatCode>
                <c:ptCount val="11"/>
                <c:pt idx="0">
                  <c:v>0.95212533005336186</c:v>
                </c:pt>
                <c:pt idx="1">
                  <c:v>7.8235000980847822</c:v>
                </c:pt>
                <c:pt idx="2">
                  <c:v>10.941721366755852</c:v>
                </c:pt>
                <c:pt idx="3">
                  <c:v>26.04781971891861</c:v>
                </c:pt>
                <c:pt idx="4">
                  <c:v>31.454613535844494</c:v>
                </c:pt>
                <c:pt idx="5">
                  <c:v>59.715531230114024</c:v>
                </c:pt>
                <c:pt idx="6">
                  <c:v>62.837599552065072</c:v>
                </c:pt>
                <c:pt idx="7">
                  <c:v>79.662973986479727</c:v>
                </c:pt>
                <c:pt idx="8">
                  <c:v>80.310525280668159</c:v>
                </c:pt>
                <c:pt idx="9">
                  <c:v>95.345452492593665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A-4723-9C66-72A5D9853C1A}"/>
            </c:ext>
          </c:extLst>
        </c:ser>
        <c:ser>
          <c:idx val="3"/>
          <c:order val="3"/>
          <c:tx>
            <c:strRef>
              <c:f>'Fig 7.4'!$G$34:$G$35</c:f>
              <c:strCache>
                <c:ptCount val="2"/>
                <c:pt idx="1">
                  <c:v>2022: Coppie con figli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7.4'!$C$36:$C$46</c:f>
              <c:strCache>
                <c:ptCount val="11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51%-60%</c:v>
                </c:pt>
              </c:strCache>
            </c:strRef>
          </c:cat>
          <c:val>
            <c:numRef>
              <c:f>'Fig 7.4'!$G$36:$G$46</c:f>
              <c:numCache>
                <c:formatCode>General</c:formatCode>
                <c:ptCount val="11"/>
                <c:pt idx="0">
                  <c:v>0.17354962284473735</c:v>
                </c:pt>
                <c:pt idx="1">
                  <c:v>11.035717666107807</c:v>
                </c:pt>
                <c:pt idx="2">
                  <c:v>25.886973491710012</c:v>
                </c:pt>
                <c:pt idx="3">
                  <c:v>51.514693599534915</c:v>
                </c:pt>
                <c:pt idx="4">
                  <c:v>70.98362400372605</c:v>
                </c:pt>
                <c:pt idx="5">
                  <c:v>92.638237560889479</c:v>
                </c:pt>
                <c:pt idx="6">
                  <c:v>93.454177060425195</c:v>
                </c:pt>
                <c:pt idx="7">
                  <c:v>99.141489071378885</c:v>
                </c:pt>
                <c:pt idx="8">
                  <c:v>99.188455686450396</c:v>
                </c:pt>
                <c:pt idx="9">
                  <c:v>99.937428789635121</c:v>
                </c:pt>
                <c:pt idx="10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A-4723-9C66-72A5D9853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602176"/>
        <c:axId val="561602896"/>
      </c:lineChart>
      <c:catAx>
        <c:axId val="56160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602896"/>
        <c:crosses val="autoZero"/>
        <c:auto val="1"/>
        <c:lblAlgn val="ctr"/>
        <c:lblOffset val="100"/>
        <c:noMultiLvlLbl val="0"/>
      </c:catAx>
      <c:valAx>
        <c:axId val="56160289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60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01829979585885"/>
          <c:w val="0.99032305548489619"/>
          <c:h val="0.16203922426363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7.5'!$D$2</c:f>
              <c:strCache>
                <c:ptCount val="1"/>
                <c:pt idx="0">
                  <c:v>2011: Monocomponente / monogenitore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7.5'!$C$3:$C$14</c:f>
              <c:strCache>
                <c:ptCount val="12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51%-55%</c:v>
                </c:pt>
                <c:pt idx="11">
                  <c:v>56%-60%</c:v>
                </c:pt>
              </c:strCache>
            </c:strRef>
          </c:cat>
          <c:val>
            <c:numRef>
              <c:f>'Fig 7.5'!$D$3:$D$14</c:f>
              <c:numCache>
                <c:formatCode>0.0</c:formatCode>
                <c:ptCount val="12"/>
                <c:pt idx="0">
                  <c:v>2.0019158672931501</c:v>
                </c:pt>
                <c:pt idx="1">
                  <c:v>18.179969538115028</c:v>
                </c:pt>
                <c:pt idx="2">
                  <c:v>25.684237129614324</c:v>
                </c:pt>
                <c:pt idx="3">
                  <c:v>49.86146849554855</c:v>
                </c:pt>
                <c:pt idx="4">
                  <c:v>55.606068432795333</c:v>
                </c:pt>
                <c:pt idx="5">
                  <c:v>82.86886471768446</c:v>
                </c:pt>
                <c:pt idx="6">
                  <c:v>84.305240005492308</c:v>
                </c:pt>
                <c:pt idx="7">
                  <c:v>92.264956049727374</c:v>
                </c:pt>
                <c:pt idx="8">
                  <c:v>92.584578533935471</c:v>
                </c:pt>
                <c:pt idx="9">
                  <c:v>99.318544914799617</c:v>
                </c:pt>
                <c:pt idx="10">
                  <c:v>99.318544914799617</c:v>
                </c:pt>
                <c:pt idx="11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3-4E89-9AF2-1710417A3289}"/>
            </c:ext>
          </c:extLst>
        </c:ser>
        <c:ser>
          <c:idx val="1"/>
          <c:order val="1"/>
          <c:tx>
            <c:strRef>
              <c:f>'Fig 7.5'!$E$2</c:f>
              <c:strCache>
                <c:ptCount val="1"/>
                <c:pt idx="0">
                  <c:v>2022: Monocomponente / monogenitore</c:v>
                </c:pt>
              </c:strCache>
            </c:strRef>
          </c:tx>
          <c:spPr>
            <a:ln w="2857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7.5'!$C$3:$C$14</c:f>
              <c:strCache>
                <c:ptCount val="12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51%-55%</c:v>
                </c:pt>
                <c:pt idx="11">
                  <c:v>56%-60%</c:v>
                </c:pt>
              </c:strCache>
            </c:strRef>
          </c:cat>
          <c:val>
            <c:numRef>
              <c:f>'Fig 7.5'!$E$3:$E$14</c:f>
              <c:numCache>
                <c:formatCode>0.0</c:formatCode>
                <c:ptCount val="12"/>
                <c:pt idx="0">
                  <c:v>0</c:v>
                </c:pt>
                <c:pt idx="1">
                  <c:v>6.2079135529790284</c:v>
                </c:pt>
                <c:pt idx="2">
                  <c:v>18.484517299744603</c:v>
                </c:pt>
                <c:pt idx="3">
                  <c:v>41.011596811982429</c:v>
                </c:pt>
                <c:pt idx="4">
                  <c:v>55.479759797535451</c:v>
                </c:pt>
                <c:pt idx="5">
                  <c:v>70.522013627985118</c:v>
                </c:pt>
                <c:pt idx="6">
                  <c:v>76.731717687982666</c:v>
                </c:pt>
                <c:pt idx="7">
                  <c:v>83.509814693199544</c:v>
                </c:pt>
                <c:pt idx="8">
                  <c:v>85.08689083489179</c:v>
                </c:pt>
                <c:pt idx="9">
                  <c:v>91.083012114747433</c:v>
                </c:pt>
                <c:pt idx="10">
                  <c:v>99.388539717990597</c:v>
                </c:pt>
                <c:pt idx="11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3-4E89-9AF2-1710417A3289}"/>
            </c:ext>
          </c:extLst>
        </c:ser>
        <c:ser>
          <c:idx val="2"/>
          <c:order val="2"/>
          <c:tx>
            <c:strRef>
              <c:f>'Fig 7.5'!$F$2</c:f>
              <c:strCache>
                <c:ptCount val="1"/>
                <c:pt idx="0">
                  <c:v>2011: Coppie con figli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 7.5'!$C$3:$C$14</c:f>
              <c:strCache>
                <c:ptCount val="12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51%-55%</c:v>
                </c:pt>
                <c:pt idx="11">
                  <c:v>56%-60%</c:v>
                </c:pt>
              </c:strCache>
            </c:strRef>
          </c:cat>
          <c:val>
            <c:numRef>
              <c:f>'Fig 7.5'!$F$3:$F$14</c:f>
              <c:numCache>
                <c:formatCode>0.0</c:formatCode>
                <c:ptCount val="12"/>
                <c:pt idx="0">
                  <c:v>0.21285677164857847</c:v>
                </c:pt>
                <c:pt idx="1">
                  <c:v>4.0379730945962571</c:v>
                </c:pt>
                <c:pt idx="2">
                  <c:v>7.1015071553078641</c:v>
                </c:pt>
                <c:pt idx="3">
                  <c:v>26.317569421311628</c:v>
                </c:pt>
                <c:pt idx="4">
                  <c:v>33.569050289367411</c:v>
                </c:pt>
                <c:pt idx="5">
                  <c:v>68.597605031262987</c:v>
                </c:pt>
                <c:pt idx="6">
                  <c:v>72.417912852789087</c:v>
                </c:pt>
                <c:pt idx="7">
                  <c:v>89.248552428676575</c:v>
                </c:pt>
                <c:pt idx="8">
                  <c:v>89.935183804530865</c:v>
                </c:pt>
                <c:pt idx="9">
                  <c:v>97.910714737533908</c:v>
                </c:pt>
                <c:pt idx="10">
                  <c:v>98.053724542196804</c:v>
                </c:pt>
                <c:pt idx="11">
                  <c:v>99.998950530040332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3-4E89-9AF2-1710417A3289}"/>
            </c:ext>
          </c:extLst>
        </c:ser>
        <c:ser>
          <c:idx val="3"/>
          <c:order val="3"/>
          <c:tx>
            <c:strRef>
              <c:f>'Fig 7.5'!$G$2</c:f>
              <c:strCache>
                <c:ptCount val="1"/>
                <c:pt idx="0">
                  <c:v>2022: Coppie con figli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7.5'!$C$3:$C$14</c:f>
              <c:strCache>
                <c:ptCount val="12"/>
                <c:pt idx="0">
                  <c:v>1%-5%</c:v>
                </c:pt>
                <c:pt idx="1">
                  <c:v>6%-10%</c:v>
                </c:pt>
                <c:pt idx="2">
                  <c:v>11%-15%</c:v>
                </c:pt>
                <c:pt idx="3">
                  <c:v>16%-20%</c:v>
                </c:pt>
                <c:pt idx="4">
                  <c:v>21%-25%</c:v>
                </c:pt>
                <c:pt idx="5">
                  <c:v>26%-30%</c:v>
                </c:pt>
                <c:pt idx="6">
                  <c:v>31%-35%</c:v>
                </c:pt>
                <c:pt idx="7">
                  <c:v>36%-40%</c:v>
                </c:pt>
                <c:pt idx="8">
                  <c:v>41%-45%</c:v>
                </c:pt>
                <c:pt idx="9">
                  <c:v>46%-50%</c:v>
                </c:pt>
                <c:pt idx="10">
                  <c:v>51%-55%</c:v>
                </c:pt>
                <c:pt idx="11">
                  <c:v>56%-60%</c:v>
                </c:pt>
              </c:strCache>
            </c:strRef>
          </c:cat>
          <c:val>
            <c:numRef>
              <c:f>'Fig 7.5'!$G$3:$G$14</c:f>
              <c:numCache>
                <c:formatCode>0.0</c:formatCode>
                <c:ptCount val="12"/>
                <c:pt idx="0">
                  <c:v>0</c:v>
                </c:pt>
                <c:pt idx="1">
                  <c:v>2.7535055985582213</c:v>
                </c:pt>
                <c:pt idx="2">
                  <c:v>8.252821639106056</c:v>
                </c:pt>
                <c:pt idx="3">
                  <c:v>26.750171131262675</c:v>
                </c:pt>
                <c:pt idx="4">
                  <c:v>40.050363909866519</c:v>
                </c:pt>
                <c:pt idx="5">
                  <c:v>61.288000585809257</c:v>
                </c:pt>
                <c:pt idx="6">
                  <c:v>71.633664997799073</c:v>
                </c:pt>
                <c:pt idx="7">
                  <c:v>83.48234340895587</c:v>
                </c:pt>
                <c:pt idx="8">
                  <c:v>91.077517239631803</c:v>
                </c:pt>
                <c:pt idx="9">
                  <c:v>97.551074490156282</c:v>
                </c:pt>
                <c:pt idx="10">
                  <c:v>98.826606267781941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B3-4E89-9AF2-1710417A3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933176"/>
        <c:axId val="386936416"/>
      </c:lineChart>
      <c:catAx>
        <c:axId val="386933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36416"/>
        <c:crosses val="autoZero"/>
        <c:auto val="1"/>
        <c:lblAlgn val="ctr"/>
        <c:lblOffset val="100"/>
        <c:noMultiLvlLbl val="0"/>
      </c:catAx>
      <c:valAx>
        <c:axId val="386936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33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488276234579098"/>
          <c:w val="0.99991264721222006"/>
          <c:h val="0.233857607348578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7.6'!$C$2:$C$3</c:f>
              <c:strCache>
                <c:ptCount val="2"/>
                <c:pt idx="0">
                  <c:v>2022:</c:v>
                </c:pt>
                <c:pt idx="1">
                  <c:v>Nesusna spesa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7.6'!$A$4:$B$6</c:f>
              <c:multiLvlStrCache>
                <c:ptCount val="3"/>
                <c:lvl>
                  <c:pt idx="0">
                    <c:v>Nessuna spesa</c:v>
                  </c:pt>
                  <c:pt idx="1">
                    <c:v>Fino al 25%</c:v>
                  </c:pt>
                  <c:pt idx="2">
                    <c:v>Più del 25%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7.6'!$C$4:$C$6</c:f>
              <c:numCache>
                <c:formatCode>0.0</c:formatCode>
                <c:ptCount val="3"/>
                <c:pt idx="0">
                  <c:v>95.84</c:v>
                </c:pt>
                <c:pt idx="1">
                  <c:v>79.28</c:v>
                </c:pt>
                <c:pt idx="2">
                  <c:v>70.08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B37-8A52-2426D783AD50}"/>
            </c:ext>
          </c:extLst>
        </c:ser>
        <c:ser>
          <c:idx val="1"/>
          <c:order val="1"/>
          <c:tx>
            <c:strRef>
              <c:f>'Fig 7.6'!$D$2:$D$3</c:f>
              <c:strCache>
                <c:ptCount val="2"/>
                <c:pt idx="0">
                  <c:v>2022:</c:v>
                </c:pt>
                <c:pt idx="1">
                  <c:v>fino al 25%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11944444444444445"/>
                  <c:y val="-8.33333333333334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0-4B37-8A52-2426D783A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7.6'!$A$4:$B$6</c:f>
              <c:multiLvlStrCache>
                <c:ptCount val="3"/>
                <c:lvl>
                  <c:pt idx="0">
                    <c:v>Nessuna spesa</c:v>
                  </c:pt>
                  <c:pt idx="1">
                    <c:v>Fino al 25%</c:v>
                  </c:pt>
                  <c:pt idx="2">
                    <c:v>Più del 25%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7.6'!$D$4:$D$6</c:f>
              <c:numCache>
                <c:formatCode>0.0</c:formatCode>
                <c:ptCount val="3"/>
                <c:pt idx="0">
                  <c:v>2.33</c:v>
                </c:pt>
                <c:pt idx="1">
                  <c:v>15.89</c:v>
                </c:pt>
                <c:pt idx="2">
                  <c:v>21.26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60-4B37-8A52-2426D783AD50}"/>
            </c:ext>
          </c:extLst>
        </c:ser>
        <c:ser>
          <c:idx val="2"/>
          <c:order val="2"/>
          <c:tx>
            <c:strRef>
              <c:f>'Fig 7.6'!$E$2:$E$3</c:f>
              <c:strCache>
                <c:ptCount val="2"/>
                <c:pt idx="0">
                  <c:v>2022:</c:v>
                </c:pt>
                <c:pt idx="1">
                  <c:v>più del 25%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6666666666666666E-2"/>
                  <c:y val="-0.111111111111111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0-4B37-8A52-2426D783AD50}"/>
                </c:ext>
              </c:extLst>
            </c:dLbl>
            <c:dLbl>
              <c:idx val="1"/>
              <c:layout>
                <c:manualLayout>
                  <c:x val="-6.1111111111111012E-2"/>
                  <c:y val="-0.1064814814814815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60-4B37-8A52-2426D783A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7.6'!$A$4:$B$6</c:f>
              <c:multiLvlStrCache>
                <c:ptCount val="3"/>
                <c:lvl>
                  <c:pt idx="0">
                    <c:v>Nessuna spesa</c:v>
                  </c:pt>
                  <c:pt idx="1">
                    <c:v>Fino al 25%</c:v>
                  </c:pt>
                  <c:pt idx="2">
                    <c:v>Più del 25%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7.6'!$E$4:$E$6</c:f>
              <c:numCache>
                <c:formatCode>0.0</c:formatCode>
                <c:ptCount val="3"/>
                <c:pt idx="0">
                  <c:v>1.83</c:v>
                </c:pt>
                <c:pt idx="1">
                  <c:v>4.83</c:v>
                </c:pt>
                <c:pt idx="2">
                  <c:v>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60-4B37-8A52-2426D783AD5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90512440"/>
        <c:axId val="390513160"/>
      </c:barChart>
      <c:catAx>
        <c:axId val="390512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513160"/>
        <c:crosses val="autoZero"/>
        <c:auto val="1"/>
        <c:lblAlgn val="ctr"/>
        <c:lblOffset val="100"/>
        <c:noMultiLvlLbl val="0"/>
      </c:catAx>
      <c:valAx>
        <c:axId val="390513160"/>
        <c:scaling>
          <c:orientation val="minMax"/>
          <c:max val="10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90512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7.7'!$C$2:$C$3</c:f>
              <c:strCache>
                <c:ptCount val="2"/>
                <c:pt idx="0">
                  <c:v>2022:</c:v>
                </c:pt>
                <c:pt idx="1">
                  <c:v>meno del 30%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7.7'!$A$4:$B$6</c:f>
              <c:multiLvlStrCache>
                <c:ptCount val="3"/>
                <c:lvl>
                  <c:pt idx="0">
                    <c:v>Meno del 30% </c:v>
                  </c:pt>
                  <c:pt idx="1">
                    <c:v>30% del reddito</c:v>
                  </c:pt>
                  <c:pt idx="2">
                    <c:v>Più del 30%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7.7'!$C$4:$C$6</c:f>
              <c:numCache>
                <c:formatCode>0.0</c:formatCode>
                <c:ptCount val="3"/>
                <c:pt idx="0">
                  <c:v>56.8</c:v>
                </c:pt>
                <c:pt idx="1">
                  <c:v>57.02</c:v>
                </c:pt>
                <c:pt idx="2">
                  <c:v>51.54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55-480B-9BF2-410679DE3444}"/>
            </c:ext>
          </c:extLst>
        </c:ser>
        <c:ser>
          <c:idx val="1"/>
          <c:order val="1"/>
          <c:tx>
            <c:strRef>
              <c:f>'Fig 7.7'!$D$2:$D$3</c:f>
              <c:strCache>
                <c:ptCount val="2"/>
                <c:pt idx="0">
                  <c:v>2022:</c:v>
                </c:pt>
                <c:pt idx="1">
                  <c:v>30% del reddito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7.7'!$A$4:$B$6</c:f>
              <c:multiLvlStrCache>
                <c:ptCount val="3"/>
                <c:lvl>
                  <c:pt idx="0">
                    <c:v>Meno del 30% </c:v>
                  </c:pt>
                  <c:pt idx="1">
                    <c:v>30% del reddito</c:v>
                  </c:pt>
                  <c:pt idx="2">
                    <c:v>Più del 30%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7.7'!$D$4:$D$6</c:f>
              <c:numCache>
                <c:formatCode>0.0</c:formatCode>
                <c:ptCount val="3"/>
                <c:pt idx="0">
                  <c:v>13.63</c:v>
                </c:pt>
                <c:pt idx="1">
                  <c:v>15.87</c:v>
                </c:pt>
                <c:pt idx="2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55-480B-9BF2-410679DE3444}"/>
            </c:ext>
          </c:extLst>
        </c:ser>
        <c:ser>
          <c:idx val="2"/>
          <c:order val="2"/>
          <c:tx>
            <c:strRef>
              <c:f>'Fig 7.7'!$E$2:$E$3</c:f>
              <c:strCache>
                <c:ptCount val="2"/>
                <c:pt idx="0">
                  <c:v>2022:</c:v>
                </c:pt>
                <c:pt idx="1">
                  <c:v>più del 30%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7.7'!$A$4:$B$6</c:f>
              <c:multiLvlStrCache>
                <c:ptCount val="3"/>
                <c:lvl>
                  <c:pt idx="0">
                    <c:v>Meno del 30% </c:v>
                  </c:pt>
                  <c:pt idx="1">
                    <c:v>30% del reddito</c:v>
                  </c:pt>
                  <c:pt idx="2">
                    <c:v>Più del 30%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7.7'!$E$4:$E$6</c:f>
              <c:numCache>
                <c:formatCode>0.0</c:formatCode>
                <c:ptCount val="3"/>
                <c:pt idx="0">
                  <c:v>29.57</c:v>
                </c:pt>
                <c:pt idx="1">
                  <c:v>27.11</c:v>
                </c:pt>
                <c:pt idx="2">
                  <c:v>30.86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55-480B-9BF2-410679DE344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60116120"/>
        <c:axId val="660116840"/>
      </c:barChart>
      <c:catAx>
        <c:axId val="660116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16840"/>
        <c:crosses val="autoZero"/>
        <c:auto val="1"/>
        <c:lblAlgn val="ctr"/>
        <c:lblOffset val="100"/>
        <c:noMultiLvlLbl val="0"/>
      </c:catAx>
      <c:valAx>
        <c:axId val="6601168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crossAx val="660116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92650918635171"/>
          <c:y val="5.0925925925925923E-2"/>
          <c:w val="0.64903193350831145"/>
          <c:h val="0.674427675707203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 7.8'!$C$2:$C$3</c:f>
              <c:strCache>
                <c:ptCount val="2"/>
                <c:pt idx="0">
                  <c:v>2022:</c:v>
                </c:pt>
                <c:pt idx="1">
                  <c:v>Nessuna spesa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4.4342501305506959E-2"/>
                  <c:y val="6.94444444444443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7-43CD-9854-82E46955A715}"/>
                </c:ext>
              </c:extLst>
            </c:dLbl>
            <c:dLbl>
              <c:idx val="2"/>
              <c:layout>
                <c:manualLayout>
                  <c:x val="5.2656720300289513E-2"/>
                  <c:y val="6.94444444444444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7-43CD-9854-82E46955A715}"/>
                </c:ext>
              </c:extLst>
            </c:dLbl>
            <c:dLbl>
              <c:idx val="3"/>
              <c:layout>
                <c:manualLayout>
                  <c:x val="5.2656720300289464E-2"/>
                  <c:y val="6.0185185185185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7-43CD-9854-82E46955A715}"/>
                </c:ext>
              </c:extLst>
            </c:dLbl>
            <c:dLbl>
              <c:idx val="4"/>
              <c:layout>
                <c:manualLayout>
                  <c:x val="5.2656720300289464E-2"/>
                  <c:y val="6.4814814814814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7-43CD-9854-82E46955A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7.8'!$A$4:$B$8</c:f>
              <c:multiLvlStrCache>
                <c:ptCount val="5"/>
                <c:lvl>
                  <c:pt idx="0">
                    <c:v>Nessuna spesa</c:v>
                  </c:pt>
                  <c:pt idx="1">
                    <c:v>Meno di 300 Euro</c:v>
                  </c:pt>
                  <c:pt idx="2">
                    <c:v>Tra 300 e 800 Euro</c:v>
                  </c:pt>
                  <c:pt idx="3">
                    <c:v>Tra 800 e 2.000 Eur</c:v>
                  </c:pt>
                  <c:pt idx="4">
                    <c:v>Oltre 2.000 Euro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7.8'!$C$4:$C$8</c:f>
              <c:numCache>
                <c:formatCode>0.0</c:formatCode>
                <c:ptCount val="5"/>
                <c:pt idx="0">
                  <c:v>59.55</c:v>
                </c:pt>
                <c:pt idx="1">
                  <c:v>3.16</c:v>
                </c:pt>
                <c:pt idx="2">
                  <c:v>1.01</c:v>
                </c:pt>
                <c:pt idx="3">
                  <c:v>0.66</c:v>
                </c:pt>
                <c:pt idx="4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87-43CD-9854-82E46955A715}"/>
            </c:ext>
          </c:extLst>
        </c:ser>
        <c:ser>
          <c:idx val="1"/>
          <c:order val="1"/>
          <c:tx>
            <c:strRef>
              <c:f>'Fig 7.8'!$D$2:$D$3</c:f>
              <c:strCache>
                <c:ptCount val="2"/>
                <c:pt idx="0">
                  <c:v>2022:</c:v>
                </c:pt>
                <c:pt idx="1">
                  <c:v>Meno di 300 Euro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7.8'!$A$4:$B$8</c:f>
              <c:multiLvlStrCache>
                <c:ptCount val="5"/>
                <c:lvl>
                  <c:pt idx="0">
                    <c:v>Nessuna spesa</c:v>
                  </c:pt>
                  <c:pt idx="1">
                    <c:v>Meno di 300 Euro</c:v>
                  </c:pt>
                  <c:pt idx="2">
                    <c:v>Tra 300 e 800 Euro</c:v>
                  </c:pt>
                  <c:pt idx="3">
                    <c:v>Tra 800 e 2.000 Eur</c:v>
                  </c:pt>
                  <c:pt idx="4">
                    <c:v>Oltre 2.000 Euro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7.8'!$D$4:$D$8</c:f>
              <c:numCache>
                <c:formatCode>0.0</c:formatCode>
                <c:ptCount val="5"/>
                <c:pt idx="0">
                  <c:v>21.01</c:v>
                </c:pt>
                <c:pt idx="1">
                  <c:v>75.400000000000006</c:v>
                </c:pt>
                <c:pt idx="2">
                  <c:v>12.52</c:v>
                </c:pt>
                <c:pt idx="3">
                  <c:v>14.43</c:v>
                </c:pt>
                <c:pt idx="4">
                  <c:v>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87-43CD-9854-82E46955A715}"/>
            </c:ext>
          </c:extLst>
        </c:ser>
        <c:ser>
          <c:idx val="2"/>
          <c:order val="2"/>
          <c:tx>
            <c:strRef>
              <c:f>'Fig 7.8'!$E$2:$E$3</c:f>
              <c:strCache>
                <c:ptCount val="2"/>
                <c:pt idx="0">
                  <c:v>2022:</c:v>
                </c:pt>
                <c:pt idx="1">
                  <c:v>Tra 300 e 800 Euro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7.8'!$A$4:$B$8</c:f>
              <c:multiLvlStrCache>
                <c:ptCount val="5"/>
                <c:lvl>
                  <c:pt idx="0">
                    <c:v>Nessuna spesa</c:v>
                  </c:pt>
                  <c:pt idx="1">
                    <c:v>Meno di 300 Euro</c:v>
                  </c:pt>
                  <c:pt idx="2">
                    <c:v>Tra 300 e 800 Euro</c:v>
                  </c:pt>
                  <c:pt idx="3">
                    <c:v>Tra 800 e 2.000 Eur</c:v>
                  </c:pt>
                  <c:pt idx="4">
                    <c:v>Oltre 2.000 Euro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7.8'!$E$4:$E$8</c:f>
              <c:numCache>
                <c:formatCode>0.0</c:formatCode>
                <c:ptCount val="5"/>
                <c:pt idx="0">
                  <c:v>10.34</c:v>
                </c:pt>
                <c:pt idx="1">
                  <c:v>12.95</c:v>
                </c:pt>
                <c:pt idx="2">
                  <c:v>72.44</c:v>
                </c:pt>
                <c:pt idx="3">
                  <c:v>16.239999999999998</c:v>
                </c:pt>
                <c:pt idx="4">
                  <c:v>13.43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87-43CD-9854-82E46955A715}"/>
            </c:ext>
          </c:extLst>
        </c:ser>
        <c:ser>
          <c:idx val="3"/>
          <c:order val="3"/>
          <c:tx>
            <c:strRef>
              <c:f>'Fig 7.8'!$F$2:$F$3</c:f>
              <c:strCache>
                <c:ptCount val="2"/>
                <c:pt idx="0">
                  <c:v>2022:</c:v>
                </c:pt>
                <c:pt idx="1">
                  <c:v>Tra 800 e 2.000 Euro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7.8'!$A$4:$B$8</c:f>
              <c:multiLvlStrCache>
                <c:ptCount val="5"/>
                <c:lvl>
                  <c:pt idx="0">
                    <c:v>Nessuna spesa</c:v>
                  </c:pt>
                  <c:pt idx="1">
                    <c:v>Meno di 300 Euro</c:v>
                  </c:pt>
                  <c:pt idx="2">
                    <c:v>Tra 300 e 800 Euro</c:v>
                  </c:pt>
                  <c:pt idx="3">
                    <c:v>Tra 800 e 2.000 Eur</c:v>
                  </c:pt>
                  <c:pt idx="4">
                    <c:v>Oltre 2.000 Euro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7.8'!$F$4:$F$8</c:f>
              <c:numCache>
                <c:formatCode>0.0</c:formatCode>
                <c:ptCount val="5"/>
                <c:pt idx="0">
                  <c:v>5.81</c:v>
                </c:pt>
                <c:pt idx="1">
                  <c:v>5.88</c:v>
                </c:pt>
                <c:pt idx="2">
                  <c:v>8.49</c:v>
                </c:pt>
                <c:pt idx="3">
                  <c:v>61.26</c:v>
                </c:pt>
                <c:pt idx="4">
                  <c:v>10.47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87-43CD-9854-82E46955A715}"/>
            </c:ext>
          </c:extLst>
        </c:ser>
        <c:ser>
          <c:idx val="4"/>
          <c:order val="4"/>
          <c:tx>
            <c:strRef>
              <c:f>'Fig 7.8'!$G$2:$G$3</c:f>
              <c:strCache>
                <c:ptCount val="2"/>
                <c:pt idx="0">
                  <c:v>2022:</c:v>
                </c:pt>
                <c:pt idx="1">
                  <c:v>Oltre 2.000 Euro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1571094973912877E-2"/>
                  <c:y val="-6.48148148148148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7-43CD-9854-82E46955A715}"/>
                </c:ext>
              </c:extLst>
            </c:dLbl>
            <c:dLbl>
              <c:idx val="1"/>
              <c:layout>
                <c:manualLayout>
                  <c:x val="-4.4342501305506959E-2"/>
                  <c:y val="-6.48148148148148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7-43CD-9854-82E46955A715}"/>
                </c:ext>
              </c:extLst>
            </c:dLbl>
            <c:dLbl>
              <c:idx val="2"/>
              <c:layout>
                <c:manualLayout>
                  <c:x val="-3.8799688642318586E-2"/>
                  <c:y val="-6.94444444444444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7-43CD-9854-82E46955A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7.8'!$A$4:$B$8</c:f>
              <c:multiLvlStrCache>
                <c:ptCount val="5"/>
                <c:lvl>
                  <c:pt idx="0">
                    <c:v>Nessuna spesa</c:v>
                  </c:pt>
                  <c:pt idx="1">
                    <c:v>Meno di 300 Euro</c:v>
                  </c:pt>
                  <c:pt idx="2">
                    <c:v>Tra 300 e 800 Euro</c:v>
                  </c:pt>
                  <c:pt idx="3">
                    <c:v>Tra 800 e 2.000 Eur</c:v>
                  </c:pt>
                  <c:pt idx="4">
                    <c:v>Oltre 2.000 Euro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'Fig 7.8'!$G$4:$G$8</c:f>
              <c:numCache>
                <c:formatCode>0.0</c:formatCode>
                <c:ptCount val="5"/>
                <c:pt idx="0">
                  <c:v>3.29</c:v>
                </c:pt>
                <c:pt idx="1">
                  <c:v>2.6</c:v>
                </c:pt>
                <c:pt idx="2">
                  <c:v>5.54</c:v>
                </c:pt>
                <c:pt idx="3">
                  <c:v>7.41</c:v>
                </c:pt>
                <c:pt idx="4">
                  <c:v>68.27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87-43CD-9854-82E46955A71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0"/>
        <c:overlap val="100"/>
        <c:axId val="1013786408"/>
        <c:axId val="781469400"/>
      </c:barChart>
      <c:catAx>
        <c:axId val="1013786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469400"/>
        <c:crosses val="autoZero"/>
        <c:auto val="1"/>
        <c:lblAlgn val="ctr"/>
        <c:lblOffset val="100"/>
        <c:noMultiLvlLbl val="0"/>
      </c:catAx>
      <c:valAx>
        <c:axId val="781469400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378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425789134819828E-3"/>
          <c:y val="0.84796714274921026"/>
          <c:w val="0.97754302095067025"/>
          <c:h val="0.12425522492674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Nord-Ovest</a:t>
            </a:r>
          </a:p>
        </c:rich>
      </c:tx>
      <c:layout>
        <c:manualLayout>
          <c:xMode val="edge"/>
          <c:yMode val="edge"/>
          <c:x val="0.29743744531933508"/>
          <c:y val="4.44444444444444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 7.10'!$D$13</c:f>
              <c:strCache>
                <c:ptCount val="1"/>
                <c:pt idx="0">
                  <c:v>Nord Ovest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7.10'!$C$14:$C$19</c:f>
              <c:strCache>
                <c:ptCount val="6"/>
                <c:pt idx="0">
                  <c:v>Fino a 5.000 abitanti</c:v>
                </c:pt>
                <c:pt idx="1">
                  <c:v>Da 5.000 a 10.000 abitanti</c:v>
                </c:pt>
                <c:pt idx="2">
                  <c:v>Da 10.000 a 30.000 abitanti</c:v>
                </c:pt>
                <c:pt idx="3">
                  <c:v>Da 30.000 a 100.000 abitanti</c:v>
                </c:pt>
                <c:pt idx="4">
                  <c:v>Da 100.000 a 250.000 abitanti</c:v>
                </c:pt>
                <c:pt idx="5">
                  <c:v>Oltre 250.000 abitanti</c:v>
                </c:pt>
              </c:strCache>
            </c:strRef>
          </c:cat>
          <c:val>
            <c:numRef>
              <c:f>'Fig 7.10'!$D$14:$D$19</c:f>
              <c:numCache>
                <c:formatCode>0.0</c:formatCode>
                <c:ptCount val="6"/>
                <c:pt idx="0">
                  <c:v>6.9823648666981031</c:v>
                </c:pt>
                <c:pt idx="1">
                  <c:v>11.077295352576384</c:v>
                </c:pt>
                <c:pt idx="2">
                  <c:v>9.690652031707307</c:v>
                </c:pt>
                <c:pt idx="3">
                  <c:v>8.3478122411544078</c:v>
                </c:pt>
                <c:pt idx="4">
                  <c:v>17.128121729005674</c:v>
                </c:pt>
                <c:pt idx="5">
                  <c:v>8.3965671933242181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D-4294-BCEA-71BD738CF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02445832"/>
        <c:axId val="794219952"/>
      </c:barChart>
      <c:catAx>
        <c:axId val="902445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219952"/>
        <c:crosses val="autoZero"/>
        <c:auto val="1"/>
        <c:lblAlgn val="ctr"/>
        <c:lblOffset val="100"/>
        <c:noMultiLvlLbl val="0"/>
      </c:catAx>
      <c:valAx>
        <c:axId val="794219952"/>
        <c:scaling>
          <c:orientation val="minMax"/>
          <c:max val="25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90244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7620</xdr:rowOff>
    </xdr:from>
    <xdr:to>
      <xdr:col>15</xdr:col>
      <xdr:colOff>106680</xdr:colOff>
      <xdr:row>23</xdr:row>
      <xdr:rowOff>167640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6BD3560-2A40-42DA-AD81-F2FFD0C11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</xdr:colOff>
      <xdr:row>20</xdr:row>
      <xdr:rowOff>17145</xdr:rowOff>
    </xdr:from>
    <xdr:to>
      <xdr:col>6</xdr:col>
      <xdr:colOff>457200</xdr:colOff>
      <xdr:row>48</xdr:row>
      <xdr:rowOff>184785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F8144F5-0AB0-4042-A6BF-95DD71F67EC1}"/>
            </a:ext>
          </a:extLst>
        </xdr:cNvPr>
        <xdr:cNvGrpSpPr/>
      </xdr:nvGrpSpPr>
      <xdr:grpSpPr>
        <a:xfrm>
          <a:off x="1255395" y="3703320"/>
          <a:ext cx="4345305" cy="5234940"/>
          <a:chOff x="1188720" y="3749040"/>
          <a:chExt cx="5971506" cy="528828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F9841E04-BF7C-43CB-EAD7-10D6C0F042B6}"/>
              </a:ext>
            </a:extLst>
          </xdr:cNvPr>
          <xdr:cNvGraphicFramePr>
            <a:graphicFrameLocks/>
          </xdr:cNvGraphicFramePr>
        </xdr:nvGraphicFramePr>
        <xdr:xfrm>
          <a:off x="1196340" y="3749040"/>
          <a:ext cx="3449057" cy="2571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31C0AEEA-8E09-0C82-DFCA-AB97BA608EB2}"/>
              </a:ext>
            </a:extLst>
          </xdr:cNvPr>
          <xdr:cNvGraphicFramePr>
            <a:graphicFrameLocks/>
          </xdr:cNvGraphicFramePr>
        </xdr:nvGraphicFramePr>
        <xdr:xfrm>
          <a:off x="3953557" y="3802380"/>
          <a:ext cx="3169920" cy="25603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FA153FEB-070F-FF69-4F52-6E4FCF6C4F31}"/>
              </a:ext>
            </a:extLst>
          </xdr:cNvPr>
          <xdr:cNvGraphicFramePr>
            <a:graphicFrameLocks/>
          </xdr:cNvGraphicFramePr>
        </xdr:nvGraphicFramePr>
        <xdr:xfrm>
          <a:off x="1188720" y="6301740"/>
          <a:ext cx="3398418" cy="26746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afico 5">
            <a:extLst>
              <a:ext uri="{FF2B5EF4-FFF2-40B4-BE49-F238E27FC236}">
                <a16:creationId xmlns:a16="http://schemas.microsoft.com/office/drawing/2014/main" id="{88D863A8-93F6-798E-F8E0-92140B72E48F}"/>
              </a:ext>
            </a:extLst>
          </xdr:cNvPr>
          <xdr:cNvGraphicFramePr>
            <a:graphicFrameLocks/>
          </xdr:cNvGraphicFramePr>
        </xdr:nvGraphicFramePr>
        <xdr:xfrm>
          <a:off x="3975066" y="6431280"/>
          <a:ext cx="3185160" cy="2606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30480</xdr:colOff>
      <xdr:row>22</xdr:row>
      <xdr:rowOff>0</xdr:rowOff>
    </xdr:from>
    <xdr:to>
      <xdr:col>2</xdr:col>
      <xdr:colOff>791280</xdr:colOff>
      <xdr:row>22</xdr:row>
      <xdr:rowOff>0</xdr:rowOff>
    </xdr:to>
    <xdr:sp macro="" textlink="">
      <xdr:nvSpPr>
        <xdr:cNvPr id="7" name="Parallelogramma 6">
          <a:extLst>
            <a:ext uri="{FF2B5EF4-FFF2-40B4-BE49-F238E27FC236}">
              <a16:creationId xmlns:a16="http://schemas.microsoft.com/office/drawing/2014/main" id="{A527500A-C200-4319-9349-1B199389B540}"/>
            </a:ext>
          </a:extLst>
        </xdr:cNvPr>
        <xdr:cNvSpPr/>
      </xdr:nvSpPr>
      <xdr:spPr>
        <a:xfrm>
          <a:off x="30480" y="4107180"/>
          <a:ext cx="1980000" cy="0"/>
        </a:xfrm>
        <a:prstGeom prst="parallelogram">
          <a:avLst/>
        </a:prstGeom>
        <a:gradFill>
          <a:gsLst>
            <a:gs pos="0">
              <a:srgbClr val="FF00FF"/>
            </a:gs>
            <a:gs pos="46000">
              <a:srgbClr val="FF99FF"/>
            </a:gs>
            <a:gs pos="60000">
              <a:schemeClr val="accent1">
                <a:lumMod val="45000"/>
                <a:lumOff val="55000"/>
              </a:schemeClr>
            </a:gs>
            <a:gs pos="100000">
              <a:srgbClr val="4472C4"/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400" b="1">
              <a:solidFill>
                <a:schemeClr val="bg1"/>
              </a:solidFill>
              <a:latin typeface="+mj-lt"/>
            </a:rPr>
            <a:t>Gender gap = 12,5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2</xdr:col>
      <xdr:colOff>760800</xdr:colOff>
      <xdr:row>22</xdr:row>
      <xdr:rowOff>0</xdr:rowOff>
    </xdr:to>
    <xdr:sp macro="" textlink="">
      <xdr:nvSpPr>
        <xdr:cNvPr id="8" name="Parallelogramma 7">
          <a:extLst>
            <a:ext uri="{FF2B5EF4-FFF2-40B4-BE49-F238E27FC236}">
              <a16:creationId xmlns:a16="http://schemas.microsoft.com/office/drawing/2014/main" id="{18419DF6-F67A-4DB2-AE7B-D6CC634FCB33}"/>
            </a:ext>
          </a:extLst>
        </xdr:cNvPr>
        <xdr:cNvSpPr/>
      </xdr:nvSpPr>
      <xdr:spPr>
        <a:xfrm>
          <a:off x="0" y="4107180"/>
          <a:ext cx="1980000" cy="0"/>
        </a:xfrm>
        <a:prstGeom prst="parallelogram">
          <a:avLst/>
        </a:prstGeom>
        <a:gradFill>
          <a:gsLst>
            <a:gs pos="0">
              <a:srgbClr val="FF00FF"/>
            </a:gs>
            <a:gs pos="46000">
              <a:srgbClr val="FF99FF"/>
            </a:gs>
            <a:gs pos="60000">
              <a:schemeClr val="accent1">
                <a:lumMod val="45000"/>
                <a:lumOff val="55000"/>
              </a:schemeClr>
            </a:gs>
            <a:gs pos="100000">
              <a:srgbClr val="3333FF"/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 sz="1400" b="1">
              <a:solidFill>
                <a:schemeClr val="bg1"/>
              </a:solidFill>
              <a:latin typeface="+mj-lt"/>
            </a:rPr>
            <a:t>Gender gap = 10,0</a:t>
          </a:r>
        </a:p>
      </xdr:txBody>
    </xdr:sp>
    <xdr:clientData/>
  </xdr:twoCellAnchor>
  <xdr:twoCellAnchor>
    <xdr:from>
      <xdr:col>0</xdr:col>
      <xdr:colOff>335280</xdr:colOff>
      <xdr:row>22</xdr:row>
      <xdr:rowOff>0</xdr:rowOff>
    </xdr:from>
    <xdr:to>
      <xdr:col>2</xdr:col>
      <xdr:colOff>1096080</xdr:colOff>
      <xdr:row>22</xdr:row>
      <xdr:rowOff>0</xdr:rowOff>
    </xdr:to>
    <xdr:sp macro="" textlink="">
      <xdr:nvSpPr>
        <xdr:cNvPr id="9" name="Parallelogramma 8">
          <a:extLst>
            <a:ext uri="{FF2B5EF4-FFF2-40B4-BE49-F238E27FC236}">
              <a16:creationId xmlns:a16="http://schemas.microsoft.com/office/drawing/2014/main" id="{0FDD9CAD-959C-4B18-A905-A558C95A92F5}"/>
            </a:ext>
          </a:extLst>
        </xdr:cNvPr>
        <xdr:cNvSpPr/>
      </xdr:nvSpPr>
      <xdr:spPr>
        <a:xfrm>
          <a:off x="335280" y="4107180"/>
          <a:ext cx="1980000" cy="0"/>
        </a:xfrm>
        <a:prstGeom prst="parallelogram">
          <a:avLst/>
        </a:prstGeom>
        <a:gradFill>
          <a:gsLst>
            <a:gs pos="0">
              <a:srgbClr val="FF00FF"/>
            </a:gs>
            <a:gs pos="46000">
              <a:srgbClr val="FF99FF"/>
            </a:gs>
            <a:gs pos="60000">
              <a:schemeClr val="accent1">
                <a:lumMod val="45000"/>
                <a:lumOff val="55000"/>
              </a:schemeClr>
            </a:gs>
            <a:gs pos="100000">
              <a:srgbClr val="3333FF"/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 sz="1400" b="1">
              <a:solidFill>
                <a:schemeClr val="bg1"/>
              </a:solidFill>
              <a:latin typeface="+mj-lt"/>
            </a:rPr>
            <a:t>Gender gap = 12,5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2</xdr:col>
      <xdr:colOff>760800</xdr:colOff>
      <xdr:row>22</xdr:row>
      <xdr:rowOff>0</xdr:rowOff>
    </xdr:to>
    <xdr:sp macro="" textlink="">
      <xdr:nvSpPr>
        <xdr:cNvPr id="10" name="Parallelogramma 9">
          <a:extLst>
            <a:ext uri="{FF2B5EF4-FFF2-40B4-BE49-F238E27FC236}">
              <a16:creationId xmlns:a16="http://schemas.microsoft.com/office/drawing/2014/main" id="{D16A53BC-ED43-4FF0-98E5-FECD298CE3BF}"/>
            </a:ext>
          </a:extLst>
        </xdr:cNvPr>
        <xdr:cNvSpPr/>
      </xdr:nvSpPr>
      <xdr:spPr>
        <a:xfrm>
          <a:off x="0" y="4107180"/>
          <a:ext cx="1980000" cy="0"/>
        </a:xfrm>
        <a:prstGeom prst="parallelogram">
          <a:avLst/>
        </a:prstGeom>
        <a:gradFill>
          <a:gsLst>
            <a:gs pos="0">
              <a:srgbClr val="FF00FF"/>
            </a:gs>
            <a:gs pos="46000">
              <a:srgbClr val="FF99FF"/>
            </a:gs>
            <a:gs pos="60000">
              <a:schemeClr val="accent1">
                <a:lumMod val="45000"/>
                <a:lumOff val="55000"/>
              </a:schemeClr>
            </a:gs>
            <a:gs pos="100000">
              <a:srgbClr val="3333FF"/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 sz="1400" b="1">
              <a:solidFill>
                <a:schemeClr val="bg1"/>
              </a:solidFill>
              <a:latin typeface="+mj-lt"/>
            </a:rPr>
            <a:t>Gender gap = 9,8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217010</xdr:colOff>
      <xdr:row>1</xdr:row>
      <xdr:rowOff>138278</xdr:rowOff>
    </xdr:from>
    <xdr:to>
      <xdr:col>2</xdr:col>
      <xdr:colOff>875159</xdr:colOff>
      <xdr:row>2</xdr:row>
      <xdr:rowOff>178071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0DDE9FD-30E5-956D-871E-5A0160926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762000</xdr:colOff>
      <xdr:row>15</xdr:row>
      <xdr:rowOff>0</xdr:rowOff>
    </xdr:from>
    <xdr:to>
      <xdr:col>10</xdr:col>
      <xdr:colOff>403860</xdr:colOff>
      <xdr:row>40</xdr:row>
      <xdr:rowOff>159386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24147B15-2B6B-2934-7F65-1BC53F74EAF0}"/>
            </a:ext>
          </a:extLst>
        </xdr:cNvPr>
        <xdr:cNvGrpSpPr/>
      </xdr:nvGrpSpPr>
      <xdr:grpSpPr>
        <a:xfrm>
          <a:off x="3867150" y="2781300"/>
          <a:ext cx="4299585" cy="4683761"/>
          <a:chOff x="0" y="0"/>
          <a:chExt cx="4961487" cy="4731793"/>
        </a:xfrm>
      </xdr:grpSpPr>
      <xdr:grpSp>
        <xdr:nvGrpSpPr>
          <xdr:cNvPr id="12" name="Gruppo 11">
            <a:extLst>
              <a:ext uri="{FF2B5EF4-FFF2-40B4-BE49-F238E27FC236}">
                <a16:creationId xmlns:a16="http://schemas.microsoft.com/office/drawing/2014/main" id="{590D1421-D496-5AFD-A079-086F33B47A7F}"/>
              </a:ext>
            </a:extLst>
          </xdr:cNvPr>
          <xdr:cNvGrpSpPr/>
        </xdr:nvGrpSpPr>
        <xdr:grpSpPr>
          <a:xfrm>
            <a:off x="0" y="1299211"/>
            <a:ext cx="4961487" cy="3432582"/>
            <a:chOff x="0" y="1299211"/>
            <a:chExt cx="4961487" cy="3432582"/>
          </a:xfrm>
        </xdr:grpSpPr>
        <xdr:graphicFrame macro="">
          <xdr:nvGraphicFramePr>
            <xdr:cNvPr id="14" name="Grafico 13">
              <a:extLst>
                <a:ext uri="{FF2B5EF4-FFF2-40B4-BE49-F238E27FC236}">
                  <a16:creationId xmlns:a16="http://schemas.microsoft.com/office/drawing/2014/main" id="{DF5A1A73-F3B6-D8EA-D5A9-22688DECAE1D}"/>
                </a:ext>
              </a:extLst>
            </xdr:cNvPr>
            <xdr:cNvGraphicFramePr/>
          </xdr:nvGraphicFramePr>
          <xdr:xfrm>
            <a:off x="1" y="1299211"/>
            <a:ext cx="2477368" cy="17218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15" name="Grafico 14">
              <a:extLst>
                <a:ext uri="{FF2B5EF4-FFF2-40B4-BE49-F238E27FC236}">
                  <a16:creationId xmlns:a16="http://schemas.microsoft.com/office/drawing/2014/main" id="{1FF1EC96-2581-3A0C-6EE0-1991598FE3A5}"/>
                </a:ext>
              </a:extLst>
            </xdr:cNvPr>
            <xdr:cNvGraphicFramePr>
              <a:graphicFrameLocks/>
            </xdr:cNvGraphicFramePr>
          </xdr:nvGraphicFramePr>
          <xdr:xfrm>
            <a:off x="2484120" y="1303020"/>
            <a:ext cx="2477367" cy="17218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16" name="Grafico 15">
              <a:extLst>
                <a:ext uri="{FF2B5EF4-FFF2-40B4-BE49-F238E27FC236}">
                  <a16:creationId xmlns:a16="http://schemas.microsoft.com/office/drawing/2014/main" id="{98F88789-2965-55A9-04A8-280FE6793588}"/>
                </a:ext>
              </a:extLst>
            </xdr:cNvPr>
            <xdr:cNvGraphicFramePr>
              <a:graphicFrameLocks/>
            </xdr:cNvGraphicFramePr>
          </xdr:nvGraphicFramePr>
          <xdr:xfrm>
            <a:off x="0" y="3009900"/>
            <a:ext cx="2477367" cy="17218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7" name="Grafico 16">
              <a:extLst>
                <a:ext uri="{FF2B5EF4-FFF2-40B4-BE49-F238E27FC236}">
                  <a16:creationId xmlns:a16="http://schemas.microsoft.com/office/drawing/2014/main" id="{F2E45736-CAB0-5244-AAC7-D49AD35994EA}"/>
                </a:ext>
              </a:extLst>
            </xdr:cNvPr>
            <xdr:cNvGraphicFramePr>
              <a:graphicFrameLocks/>
            </xdr:cNvGraphicFramePr>
          </xdr:nvGraphicFramePr>
          <xdr:xfrm>
            <a:off x="2484120" y="3009900"/>
            <a:ext cx="2477367" cy="17218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graphicFrame macro="">
        <xdr:nvGraphicFramePr>
          <xdr:cNvPr id="13" name="Grafico 12">
            <a:extLst>
              <a:ext uri="{FF2B5EF4-FFF2-40B4-BE49-F238E27FC236}">
                <a16:creationId xmlns:a16="http://schemas.microsoft.com/office/drawing/2014/main" id="{2782C3F7-B474-74A0-2ACC-12ABD8D91CFE}"/>
              </a:ext>
            </a:extLst>
          </xdr:cNvPr>
          <xdr:cNvGraphicFramePr>
            <a:graphicFrameLocks/>
          </xdr:cNvGraphicFramePr>
        </xdr:nvGraphicFramePr>
        <xdr:xfrm>
          <a:off x="66655" y="0"/>
          <a:ext cx="4886263" cy="12801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0.67929</cdr:y>
    </cdr:from>
    <cdr:to>
      <cdr:x>0.34951</cdr:x>
      <cdr:y>0.84522</cdr:y>
    </cdr:to>
    <cdr:sp macro="" textlink="">
      <cdr:nvSpPr>
        <cdr:cNvPr id="3" name="CasellaDiTesto 6">
          <a:extLst xmlns:a="http://schemas.openxmlformats.org/drawingml/2006/main">
            <a:ext uri="{FF2B5EF4-FFF2-40B4-BE49-F238E27FC236}">
              <a16:creationId xmlns:a16="http://schemas.microsoft.com/office/drawing/2014/main" id="{1F17102E-B5C7-764C-454B-DEF9032D0D7E}"/>
            </a:ext>
          </a:extLst>
        </cdr:cNvPr>
        <cdr:cNvSpPr txBox="1"/>
      </cdr:nvSpPr>
      <cdr:spPr>
        <a:xfrm xmlns:a="http://schemas.openxmlformats.org/drawingml/2006/main">
          <a:off x="0" y="1169670"/>
          <a:ext cx="865858" cy="2857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3333FF"/>
              </a:solidFill>
              <a:latin typeface="+mj-lt"/>
            </a:rPr>
            <a:t>Uomini</a:t>
          </a:r>
        </a:p>
      </cdr:txBody>
    </cdr:sp>
  </cdr:relSizeAnchor>
  <cdr:relSizeAnchor xmlns:cdr="http://schemas.openxmlformats.org/drawingml/2006/chartDrawing">
    <cdr:from>
      <cdr:x>0.31024</cdr:x>
      <cdr:y>0.3237</cdr:y>
    </cdr:from>
    <cdr:to>
      <cdr:x>0.60951</cdr:x>
      <cdr:y>0.46187</cdr:y>
    </cdr:to>
    <cdr:sp macro="" textlink="">
      <cdr:nvSpPr>
        <cdr:cNvPr id="4" name="CasellaDiTesto 7">
          <a:extLst xmlns:a="http://schemas.openxmlformats.org/drawingml/2006/main">
            <a:ext uri="{FF2B5EF4-FFF2-40B4-BE49-F238E27FC236}">
              <a16:creationId xmlns:a16="http://schemas.microsoft.com/office/drawing/2014/main" id="{8BE28977-15BF-484D-9276-F0662C07A61B}"/>
            </a:ext>
          </a:extLst>
        </cdr:cNvPr>
        <cdr:cNvSpPr txBox="1"/>
      </cdr:nvSpPr>
      <cdr:spPr>
        <a:xfrm xmlns:a="http://schemas.openxmlformats.org/drawingml/2006/main">
          <a:off x="683452" y="557372"/>
          <a:ext cx="659288" cy="237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FF00FF"/>
              </a:solidFill>
              <a:latin typeface="+mj-lt"/>
            </a:rPr>
            <a:t>Donne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0.67929</cdr:y>
    </cdr:from>
    <cdr:to>
      <cdr:x>0.34951</cdr:x>
      <cdr:y>0.84522</cdr:y>
    </cdr:to>
    <cdr:sp macro="" textlink="">
      <cdr:nvSpPr>
        <cdr:cNvPr id="3" name="CasellaDiTesto 6">
          <a:extLst xmlns:a="http://schemas.openxmlformats.org/drawingml/2006/main">
            <a:ext uri="{FF2B5EF4-FFF2-40B4-BE49-F238E27FC236}">
              <a16:creationId xmlns:a16="http://schemas.microsoft.com/office/drawing/2014/main" id="{1F17102E-B5C7-764C-454B-DEF9032D0D7E}"/>
            </a:ext>
          </a:extLst>
        </cdr:cNvPr>
        <cdr:cNvSpPr txBox="1"/>
      </cdr:nvSpPr>
      <cdr:spPr>
        <a:xfrm xmlns:a="http://schemas.openxmlformats.org/drawingml/2006/main">
          <a:off x="0" y="1169670"/>
          <a:ext cx="865858" cy="2857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3333FF"/>
              </a:solidFill>
              <a:latin typeface="+mj-lt"/>
            </a:rPr>
            <a:t>Uomini</a:t>
          </a:r>
        </a:p>
      </cdr:txBody>
    </cdr:sp>
  </cdr:relSizeAnchor>
  <cdr:relSizeAnchor xmlns:cdr="http://schemas.openxmlformats.org/drawingml/2006/chartDrawing">
    <cdr:from>
      <cdr:x>0.29987</cdr:x>
      <cdr:y>0.19094</cdr:y>
    </cdr:from>
    <cdr:to>
      <cdr:x>0.59914</cdr:x>
      <cdr:y>0.32911</cdr:y>
    </cdr:to>
    <cdr:sp macro="" textlink="">
      <cdr:nvSpPr>
        <cdr:cNvPr id="4" name="CasellaDiTesto 7">
          <a:extLst xmlns:a="http://schemas.openxmlformats.org/drawingml/2006/main">
            <a:ext uri="{FF2B5EF4-FFF2-40B4-BE49-F238E27FC236}">
              <a16:creationId xmlns:a16="http://schemas.microsoft.com/office/drawing/2014/main" id="{8BE28977-15BF-484D-9276-F0662C07A61B}"/>
            </a:ext>
          </a:extLst>
        </cdr:cNvPr>
        <cdr:cNvSpPr txBox="1"/>
      </cdr:nvSpPr>
      <cdr:spPr>
        <a:xfrm xmlns:a="http://schemas.openxmlformats.org/drawingml/2006/main">
          <a:off x="660610" y="328777"/>
          <a:ext cx="659288" cy="237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FF00FF"/>
              </a:solidFill>
              <a:latin typeface="+mj-lt"/>
            </a:rPr>
            <a:t>Donne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0.67929</cdr:y>
    </cdr:from>
    <cdr:to>
      <cdr:x>0.34951</cdr:x>
      <cdr:y>0.84522</cdr:y>
    </cdr:to>
    <cdr:sp macro="" textlink="">
      <cdr:nvSpPr>
        <cdr:cNvPr id="3" name="CasellaDiTesto 6">
          <a:extLst xmlns:a="http://schemas.openxmlformats.org/drawingml/2006/main">
            <a:ext uri="{FF2B5EF4-FFF2-40B4-BE49-F238E27FC236}">
              <a16:creationId xmlns:a16="http://schemas.microsoft.com/office/drawing/2014/main" id="{1F17102E-B5C7-764C-454B-DEF9032D0D7E}"/>
            </a:ext>
          </a:extLst>
        </cdr:cNvPr>
        <cdr:cNvSpPr txBox="1"/>
      </cdr:nvSpPr>
      <cdr:spPr>
        <a:xfrm xmlns:a="http://schemas.openxmlformats.org/drawingml/2006/main">
          <a:off x="0" y="1169670"/>
          <a:ext cx="865858" cy="2857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3333FF"/>
              </a:solidFill>
              <a:latin typeface="+mj-lt"/>
            </a:rPr>
            <a:t>Uomini</a:t>
          </a:r>
        </a:p>
      </cdr:txBody>
    </cdr:sp>
  </cdr:relSizeAnchor>
  <cdr:relSizeAnchor xmlns:cdr="http://schemas.openxmlformats.org/drawingml/2006/chartDrawing">
    <cdr:from>
      <cdr:x>0.31716</cdr:x>
      <cdr:y>0.26175</cdr:y>
    </cdr:from>
    <cdr:to>
      <cdr:x>0.61643</cdr:x>
      <cdr:y>0.39992</cdr:y>
    </cdr:to>
    <cdr:sp macro="" textlink="">
      <cdr:nvSpPr>
        <cdr:cNvPr id="4" name="CasellaDiTesto 7">
          <a:extLst xmlns:a="http://schemas.openxmlformats.org/drawingml/2006/main">
            <a:ext uri="{FF2B5EF4-FFF2-40B4-BE49-F238E27FC236}">
              <a16:creationId xmlns:a16="http://schemas.microsoft.com/office/drawing/2014/main" id="{8BE28977-15BF-484D-9276-F0662C07A61B}"/>
            </a:ext>
          </a:extLst>
        </cdr:cNvPr>
        <cdr:cNvSpPr txBox="1"/>
      </cdr:nvSpPr>
      <cdr:spPr>
        <a:xfrm xmlns:a="http://schemas.openxmlformats.org/drawingml/2006/main">
          <a:off x="698710" y="450698"/>
          <a:ext cx="659288" cy="237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FF00FF"/>
              </a:solidFill>
              <a:latin typeface="+mj-lt"/>
            </a:rPr>
            <a:t>Donne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0.67929</cdr:y>
    </cdr:from>
    <cdr:to>
      <cdr:x>0.34951</cdr:x>
      <cdr:y>0.84522</cdr:y>
    </cdr:to>
    <cdr:sp macro="" textlink="">
      <cdr:nvSpPr>
        <cdr:cNvPr id="3" name="CasellaDiTesto 6">
          <a:extLst xmlns:a="http://schemas.openxmlformats.org/drawingml/2006/main">
            <a:ext uri="{FF2B5EF4-FFF2-40B4-BE49-F238E27FC236}">
              <a16:creationId xmlns:a16="http://schemas.microsoft.com/office/drawing/2014/main" id="{1F17102E-B5C7-764C-454B-DEF9032D0D7E}"/>
            </a:ext>
          </a:extLst>
        </cdr:cNvPr>
        <cdr:cNvSpPr txBox="1"/>
      </cdr:nvSpPr>
      <cdr:spPr>
        <a:xfrm xmlns:a="http://schemas.openxmlformats.org/drawingml/2006/main">
          <a:off x="0" y="1169670"/>
          <a:ext cx="865858" cy="2857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3333FF"/>
              </a:solidFill>
              <a:latin typeface="+mj-lt"/>
            </a:rPr>
            <a:t>Uomini</a:t>
          </a:r>
        </a:p>
      </cdr:txBody>
    </cdr:sp>
  </cdr:relSizeAnchor>
  <cdr:relSizeAnchor xmlns:cdr="http://schemas.openxmlformats.org/drawingml/2006/chartDrawing">
    <cdr:from>
      <cdr:x>0.31716</cdr:x>
      <cdr:y>0.25732</cdr:y>
    </cdr:from>
    <cdr:to>
      <cdr:x>0.61643</cdr:x>
      <cdr:y>0.39549</cdr:y>
    </cdr:to>
    <cdr:sp macro="" textlink="">
      <cdr:nvSpPr>
        <cdr:cNvPr id="4" name="CasellaDiTesto 7">
          <a:extLst xmlns:a="http://schemas.openxmlformats.org/drawingml/2006/main">
            <a:ext uri="{FF2B5EF4-FFF2-40B4-BE49-F238E27FC236}">
              <a16:creationId xmlns:a16="http://schemas.microsoft.com/office/drawing/2014/main" id="{8BE28977-15BF-484D-9276-F0662C07A61B}"/>
            </a:ext>
          </a:extLst>
        </cdr:cNvPr>
        <cdr:cNvSpPr txBox="1"/>
      </cdr:nvSpPr>
      <cdr:spPr>
        <a:xfrm xmlns:a="http://schemas.openxmlformats.org/drawingml/2006/main">
          <a:off x="698710" y="443078"/>
          <a:ext cx="659288" cy="237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850" b="1">
              <a:solidFill>
                <a:srgbClr val="FF00FF"/>
              </a:solidFill>
              <a:latin typeface="+mj-lt"/>
            </a:rPr>
            <a:t>Donne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624840</xdr:colOff>
      <xdr:row>0</xdr:row>
      <xdr:rowOff>0</xdr:rowOff>
    </xdr:from>
    <xdr:to>
      <xdr:col>16</xdr:col>
      <xdr:colOff>1196340</xdr:colOff>
      <xdr:row>0</xdr:row>
      <xdr:rowOff>15240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A2EA2CA-2897-4BFB-A08F-18B3B7CB1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152400</xdr:colOff>
      <xdr:row>2</xdr:row>
      <xdr:rowOff>548640</xdr:rowOff>
    </xdr:from>
    <xdr:to>
      <xdr:col>13</xdr:col>
      <xdr:colOff>60960</xdr:colOff>
      <xdr:row>26</xdr:row>
      <xdr:rowOff>60960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DF6B8AB5-4ED7-4A34-A635-AE8A8A9ED457}"/>
            </a:ext>
          </a:extLst>
        </xdr:cNvPr>
        <xdr:cNvGrpSpPr/>
      </xdr:nvGrpSpPr>
      <xdr:grpSpPr>
        <a:xfrm>
          <a:off x="8543925" y="805815"/>
          <a:ext cx="3775710" cy="4493895"/>
          <a:chOff x="4739640" y="1363980"/>
          <a:chExt cx="3901440" cy="4800600"/>
        </a:xfrm>
      </xdr:grpSpPr>
      <xdr:graphicFrame macro="">
        <xdr:nvGraphicFramePr>
          <xdr:cNvPr id="13" name="Grafico 12">
            <a:extLst>
              <a:ext uri="{FF2B5EF4-FFF2-40B4-BE49-F238E27FC236}">
                <a16:creationId xmlns:a16="http://schemas.microsoft.com/office/drawing/2014/main" id="{478E9FFA-41D0-1F9E-2996-78EA396AAC4B}"/>
              </a:ext>
            </a:extLst>
          </xdr:cNvPr>
          <xdr:cNvGraphicFramePr>
            <a:graphicFrameLocks/>
          </xdr:cNvGraphicFramePr>
        </xdr:nvGraphicFramePr>
        <xdr:xfrm>
          <a:off x="4739640" y="3756660"/>
          <a:ext cx="3901440" cy="2407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4" name="Grafico 13">
            <a:extLst>
              <a:ext uri="{FF2B5EF4-FFF2-40B4-BE49-F238E27FC236}">
                <a16:creationId xmlns:a16="http://schemas.microsoft.com/office/drawing/2014/main" id="{5FBB0C77-BACA-2EE1-690D-F1979F79C765}"/>
              </a:ext>
            </a:extLst>
          </xdr:cNvPr>
          <xdr:cNvGraphicFramePr>
            <a:graphicFrameLocks/>
          </xdr:cNvGraphicFramePr>
        </xdr:nvGraphicFramePr>
        <xdr:xfrm>
          <a:off x="4739640" y="1363980"/>
          <a:ext cx="3794760" cy="2407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0.33801</cdr:x>
      <cdr:y>0.68819</cdr:y>
    </cdr:from>
    <cdr:to>
      <cdr:x>0.65614</cdr:x>
      <cdr:y>0.75185</cdr:y>
    </cdr:to>
    <cdr:sp macro="" textlink="">
      <cdr:nvSpPr>
        <cdr:cNvPr id="2" name="Parallelogramma 1">
          <a:extLst xmlns:a="http://schemas.openxmlformats.org/drawingml/2006/main">
            <a:ext uri="{FF2B5EF4-FFF2-40B4-BE49-F238E27FC236}">
              <a16:creationId xmlns:a16="http://schemas.microsoft.com/office/drawing/2014/main" id="{3859FCC4-8CA9-82C6-8017-6035651BC3BC}"/>
            </a:ext>
          </a:extLst>
        </cdr:cNvPr>
        <cdr:cNvSpPr/>
      </cdr:nvSpPr>
      <cdr:spPr>
        <a:xfrm xmlns:a="http://schemas.openxmlformats.org/drawingml/2006/main">
          <a:off x="2202180" y="3167380"/>
          <a:ext cx="2072640" cy="292978"/>
        </a:xfrm>
        <a:prstGeom xmlns:a="http://schemas.openxmlformats.org/drawingml/2006/main" prst="parallelogram">
          <a:avLst/>
        </a:prstGeom>
        <a:gradFill xmlns:a="http://schemas.openxmlformats.org/drawingml/2006/main">
          <a:gsLst>
            <a:gs pos="0">
              <a:srgbClr val="FF00FF"/>
            </a:gs>
            <a:gs pos="46000">
              <a:srgbClr val="FFD1FF"/>
            </a:gs>
            <a:gs pos="60000">
              <a:srgbClr val="B3FFFF"/>
            </a:gs>
            <a:gs pos="100000">
              <a:srgbClr val="3333FF"/>
            </a:gs>
          </a:gsLst>
          <a:lin ang="5400000" scaled="1"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1400" b="1">
              <a:solidFill>
                <a:schemeClr val="bg1"/>
              </a:solidFill>
              <a:latin typeface="+mj-lt"/>
            </a:rPr>
            <a:t>Gender gap = 12,2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662609</xdr:colOff>
      <xdr:row>10</xdr:row>
      <xdr:rowOff>23191</xdr:rowOff>
    </xdr:from>
    <xdr:to>
      <xdr:col>10</xdr:col>
      <xdr:colOff>324678</xdr:colOff>
      <xdr:row>32</xdr:row>
      <xdr:rowOff>39757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DB1C256-6D06-4066-8FE5-62A05EDBAB31}"/>
            </a:ext>
          </a:extLst>
        </xdr:cNvPr>
        <xdr:cNvGrpSpPr/>
      </xdr:nvGrpSpPr>
      <xdr:grpSpPr>
        <a:xfrm>
          <a:off x="4101134" y="2271091"/>
          <a:ext cx="3853069" cy="3998016"/>
          <a:chOff x="1219200" y="2382078"/>
          <a:chExt cx="3955774" cy="4098236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F4AA0BAE-6398-3ABF-B8BC-FB6FB63A906C}"/>
              </a:ext>
            </a:extLst>
          </xdr:cNvPr>
          <xdr:cNvGraphicFramePr>
            <a:graphicFrameLocks/>
          </xdr:cNvGraphicFramePr>
        </xdr:nvGraphicFramePr>
        <xdr:xfrm>
          <a:off x="1225825" y="2382078"/>
          <a:ext cx="3949149" cy="20772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4D9D0540-7A08-AD3B-80D2-1E4D9FCD6E8B}"/>
              </a:ext>
            </a:extLst>
          </xdr:cNvPr>
          <xdr:cNvGraphicFramePr>
            <a:graphicFrameLocks/>
          </xdr:cNvGraphicFramePr>
        </xdr:nvGraphicFramePr>
        <xdr:xfrm>
          <a:off x="1219200" y="4406348"/>
          <a:ext cx="3949148" cy="20739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12009</xdr:colOff>
      <xdr:row>14</xdr:row>
      <xdr:rowOff>75372</xdr:rowOff>
    </xdr:from>
    <xdr:to>
      <xdr:col>7</xdr:col>
      <xdr:colOff>137905</xdr:colOff>
      <xdr:row>29</xdr:row>
      <xdr:rowOff>25676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C2A750C-6178-4639-87FF-925A05B2A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606889</xdr:colOff>
      <xdr:row>0</xdr:row>
      <xdr:rowOff>147398</xdr:rowOff>
    </xdr:from>
    <xdr:to>
      <xdr:col>16</xdr:col>
      <xdr:colOff>7620</xdr:colOff>
      <xdr:row>16</xdr:row>
      <xdr:rowOff>104902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0D9F043-28BB-8F2F-AA3E-15B3B6E34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19879</xdr:colOff>
      <xdr:row>4</xdr:row>
      <xdr:rowOff>447259</xdr:rowOff>
    </xdr:from>
    <xdr:to>
      <xdr:col>8</xdr:col>
      <xdr:colOff>437321</xdr:colOff>
      <xdr:row>17</xdr:row>
      <xdr:rowOff>66261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1C55F07-7C71-40A4-A5A9-0E018D8C7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12671</xdr:colOff>
      <xdr:row>5</xdr:row>
      <xdr:rowOff>54022</xdr:rowOff>
    </xdr:from>
    <xdr:to>
      <xdr:col>21</xdr:col>
      <xdr:colOff>179294</xdr:colOff>
      <xdr:row>22</xdr:row>
      <xdr:rowOff>12840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229C60-DDE3-773F-6273-D80FB88AB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1208822</xdr:colOff>
      <xdr:row>31</xdr:row>
      <xdr:rowOff>106893</xdr:rowOff>
    </xdr:from>
    <xdr:to>
      <xdr:col>15</xdr:col>
      <xdr:colOff>80683</xdr:colOff>
      <xdr:row>49</xdr:row>
      <xdr:rowOff>8963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BF3C456-6F41-616B-CE34-162948470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602931</xdr:colOff>
      <xdr:row>0</xdr:row>
      <xdr:rowOff>180022</xdr:rowOff>
    </xdr:from>
    <xdr:to>
      <xdr:col>16</xdr:col>
      <xdr:colOff>7620</xdr:colOff>
      <xdr:row>19</xdr:row>
      <xdr:rowOff>53340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1EFE13E-CC41-E01C-98F4-3E64FCC1D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603885</xdr:colOff>
      <xdr:row>2</xdr:row>
      <xdr:rowOff>8572</xdr:rowOff>
    </xdr:from>
    <xdr:to>
      <xdr:col>14</xdr:col>
      <xdr:colOff>104775</xdr:colOff>
      <xdr:row>16</xdr:row>
      <xdr:rowOff>77152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11CD8D-8290-47B8-A60A-4C53ECF8A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608647</xdr:colOff>
      <xdr:row>3</xdr:row>
      <xdr:rowOff>157162</xdr:rowOff>
    </xdr:from>
    <xdr:to>
      <xdr:col>14</xdr:col>
      <xdr:colOff>76200</xdr:colOff>
      <xdr:row>18</xdr:row>
      <xdr:rowOff>42862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D2F577-AA58-4C83-9DB2-343B3E9A3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2690</xdr:colOff>
      <xdr:row>2</xdr:row>
      <xdr:rowOff>3105</xdr:rowOff>
    </xdr:from>
    <xdr:to>
      <xdr:col>16</xdr:col>
      <xdr:colOff>115955</xdr:colOff>
      <xdr:row>16</xdr:row>
      <xdr:rowOff>72679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E0149D-3228-490E-88F1-DEC4F1703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599390</xdr:colOff>
      <xdr:row>0</xdr:row>
      <xdr:rowOff>60960</xdr:rowOff>
    </xdr:from>
    <xdr:to>
      <xdr:col>12</xdr:col>
      <xdr:colOff>104829</xdr:colOff>
      <xdr:row>20</xdr:row>
      <xdr:rowOff>15240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A3D1C68-0333-4327-A3E8-A3C7C214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590" y="60960"/>
          <a:ext cx="2553439" cy="36118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inapp-my.sharepoint.com/personal/f_bergamante_inapp_org/Documents/varie%20utilit&#224;/PTA/PTA/PTA%2023-25/Rapporto/Cap%207/Cap%207/Fig%207.3.xlsx" TargetMode="External"/><Relationship Id="rId1" Type="http://schemas.openxmlformats.org/officeDocument/2006/relationships/externalLinkPath" Target="Fig%207.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a%2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a 1"/>
      <sheetName val="Figura 2"/>
      <sheetName val="Figura 3"/>
      <sheetName val="Figura 3_"/>
      <sheetName val="Figura 4_"/>
      <sheetName val="Figura 5"/>
      <sheetName val="Figura 5_"/>
      <sheetName val="Figura 6"/>
      <sheetName val="Figura 7"/>
      <sheetName val="Figura 7_"/>
    </sheetNames>
    <sheetDataSet>
      <sheetData sheetId="0" refreshError="1"/>
      <sheetData sheetId="1">
        <row r="13">
          <cell r="D13" t="str">
            <v>Nord Ovest</v>
          </cell>
        </row>
      </sheetData>
      <sheetData sheetId="2">
        <row r="25">
          <cell r="D25" t="str">
            <v>Uomini</v>
          </cell>
          <cell r="E25" t="str">
            <v>Donne</v>
          </cell>
        </row>
        <row r="26">
          <cell r="D26">
            <v>6.3868391321396629</v>
          </cell>
          <cell r="E26">
            <v>18.539275764649883</v>
          </cell>
        </row>
      </sheetData>
      <sheetData sheetId="3">
        <row r="10">
          <cell r="D10" t="str">
            <v>Nord-Ovest</v>
          </cell>
        </row>
      </sheetData>
      <sheetData sheetId="4">
        <row r="13">
          <cell r="C13" t="str">
            <v>Fino alla media inferiore</v>
          </cell>
        </row>
      </sheetData>
      <sheetData sheetId="5">
        <row r="11">
          <cell r="C11" t="str">
            <v>Agricoltura, caccia e pesca</v>
          </cell>
        </row>
      </sheetData>
      <sheetData sheetId="6">
        <row r="9">
          <cell r="D9">
            <v>34.007177375160182</v>
          </cell>
        </row>
      </sheetData>
      <sheetData sheetId="7">
        <row r="11">
          <cell r="C11" t="str">
            <v>Da 1 a 9</v>
          </cell>
        </row>
      </sheetData>
      <sheetData sheetId="8">
        <row r="15">
          <cell r="C15" t="str">
            <v>Tempo determinato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a 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4C9E-151D-4170-A841-1EE5176ABDEE}">
  <dimension ref="A5:H22"/>
  <sheetViews>
    <sheetView topLeftCell="A2" zoomScaleNormal="100" workbookViewId="0">
      <selection activeCell="I26" sqref="I26"/>
    </sheetView>
  </sheetViews>
  <sheetFormatPr defaultRowHeight="14.45"/>
  <cols>
    <col min="2" max="7" width="11.140625" customWidth="1"/>
  </cols>
  <sheetData>
    <row r="5" spans="1:7" ht="14.45" customHeight="1"/>
    <row r="6" spans="1:7">
      <c r="A6" t="s">
        <v>0</v>
      </c>
    </row>
    <row r="10" spans="1:7" ht="43.5" customHeight="1"/>
    <row r="14" spans="1:7">
      <c r="A14" t="s">
        <v>0</v>
      </c>
    </row>
    <row r="16" spans="1:7" ht="14.45" customHeight="1">
      <c r="B16">
        <v>2011</v>
      </c>
      <c r="C16">
        <v>2022</v>
      </c>
      <c r="D16">
        <v>2011</v>
      </c>
      <c r="E16">
        <v>2022</v>
      </c>
      <c r="F16">
        <v>2011</v>
      </c>
      <c r="G16">
        <v>2022</v>
      </c>
    </row>
    <row r="17" spans="1:8" ht="43.15">
      <c r="B17" s="1" t="s">
        <v>1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4</v>
      </c>
      <c r="H17" s="1" t="s">
        <v>4</v>
      </c>
    </row>
    <row r="18" spans="1:8">
      <c r="A18" t="s">
        <v>5</v>
      </c>
      <c r="B18" s="2">
        <v>13.83</v>
      </c>
      <c r="C18" s="2">
        <v>6.78</v>
      </c>
      <c r="D18" s="2">
        <v>2.92</v>
      </c>
      <c r="E18" s="2">
        <v>0.63</v>
      </c>
      <c r="F18" s="2">
        <v>2.34</v>
      </c>
      <c r="G18" s="2">
        <v>0.74</v>
      </c>
    </row>
    <row r="19" spans="1:8">
      <c r="A19" t="s">
        <v>6</v>
      </c>
      <c r="B19" s="2">
        <v>59.17</v>
      </c>
      <c r="C19" s="2">
        <v>57.64</v>
      </c>
      <c r="D19" s="2">
        <v>32.14</v>
      </c>
      <c r="E19" s="2">
        <v>14.17</v>
      </c>
      <c r="F19" s="2">
        <v>27.13</v>
      </c>
      <c r="G19" s="2">
        <v>4.2</v>
      </c>
    </row>
    <row r="20" spans="1:8">
      <c r="A20" t="s">
        <v>7</v>
      </c>
      <c r="B20" s="2">
        <v>21.08</v>
      </c>
      <c r="C20" s="2">
        <v>23.51</v>
      </c>
      <c r="D20" s="2">
        <v>45.99</v>
      </c>
      <c r="E20" s="2">
        <v>46.87</v>
      </c>
      <c r="F20" s="2">
        <v>44.94</v>
      </c>
      <c r="G20" s="2">
        <v>19.18</v>
      </c>
    </row>
    <row r="21" spans="1:8">
      <c r="A21" t="s">
        <v>8</v>
      </c>
      <c r="B21" s="2">
        <v>4.7</v>
      </c>
      <c r="C21" s="2">
        <v>9.31</v>
      </c>
      <c r="D21" s="2">
        <v>16.37</v>
      </c>
      <c r="E21" s="2">
        <v>31.32</v>
      </c>
      <c r="F21" s="2">
        <v>21.44</v>
      </c>
      <c r="G21" s="2">
        <v>53.85</v>
      </c>
    </row>
    <row r="22" spans="1:8">
      <c r="A22" t="s">
        <v>9</v>
      </c>
      <c r="B22" s="2">
        <v>1.22</v>
      </c>
      <c r="C22" s="2">
        <v>2.77</v>
      </c>
      <c r="D22" s="2">
        <v>2.58</v>
      </c>
      <c r="E22" s="2">
        <v>7.01</v>
      </c>
      <c r="F22" s="2">
        <v>4.1500000000000004</v>
      </c>
      <c r="G22" s="2">
        <v>22.03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C16B-8C13-4170-85FF-466C69C38FC6}">
  <dimension ref="B2:AZ19"/>
  <sheetViews>
    <sheetView topLeftCell="A15" zoomScaleNormal="100" workbookViewId="0">
      <selection activeCell="I27" sqref="I27"/>
    </sheetView>
  </sheetViews>
  <sheetFormatPr defaultRowHeight="14.45"/>
  <cols>
    <col min="3" max="3" width="28.28515625" customWidth="1"/>
    <col min="4" max="4" width="11.7109375" bestFit="1" customWidth="1"/>
    <col min="5" max="5" width="9.28515625" bestFit="1" customWidth="1"/>
    <col min="6" max="6" width="9.5703125" bestFit="1" customWidth="1"/>
    <col min="7" max="7" width="11" bestFit="1" customWidth="1"/>
    <col min="8" max="8" width="9.5703125" bestFit="1" customWidth="1"/>
    <col min="10" max="10" width="9.5703125" bestFit="1" customWidth="1"/>
    <col min="12" max="12" width="9.5703125" bestFit="1" customWidth="1"/>
    <col min="14" max="14" width="9.5703125" bestFit="1" customWidth="1"/>
    <col min="16" max="16" width="9.5703125" bestFit="1" customWidth="1"/>
    <col min="18" max="18" width="9.5703125" bestFit="1" customWidth="1"/>
    <col min="20" max="20" width="9.5703125" bestFit="1" customWidth="1"/>
  </cols>
  <sheetData>
    <row r="2" spans="2:52" ht="15.6">
      <c r="B2" s="10" t="s">
        <v>85</v>
      </c>
      <c r="C2" s="10"/>
      <c r="D2" s="140" t="s">
        <v>86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41"/>
      <c r="AZ2" s="11"/>
    </row>
    <row r="3" spans="2:52" ht="15.6">
      <c r="B3" s="10"/>
      <c r="C3" s="10"/>
      <c r="D3" s="140" t="s">
        <v>87</v>
      </c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 t="s">
        <v>88</v>
      </c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 t="s">
        <v>89</v>
      </c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90</v>
      </c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41"/>
      <c r="AZ3" s="11"/>
    </row>
    <row r="4" spans="2:52" ht="15.6">
      <c r="B4" s="10"/>
      <c r="C4" s="10"/>
      <c r="D4" s="140" t="s">
        <v>91</v>
      </c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 t="s">
        <v>91</v>
      </c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 t="s">
        <v>91</v>
      </c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 t="s">
        <v>91</v>
      </c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41"/>
      <c r="AZ4" s="11"/>
    </row>
    <row r="5" spans="2:52" ht="15.6">
      <c r="B5" s="10"/>
      <c r="C5" s="10"/>
      <c r="D5" s="140" t="s">
        <v>92</v>
      </c>
      <c r="E5" s="139"/>
      <c r="F5" s="139" t="s">
        <v>93</v>
      </c>
      <c r="G5" s="139"/>
      <c r="H5" s="139" t="s">
        <v>94</v>
      </c>
      <c r="I5" s="139"/>
      <c r="J5" s="139" t="s">
        <v>95</v>
      </c>
      <c r="K5" s="139"/>
      <c r="L5" s="139" t="s">
        <v>96</v>
      </c>
      <c r="M5" s="139"/>
      <c r="N5" s="139" t="s">
        <v>97</v>
      </c>
      <c r="O5" s="139"/>
      <c r="P5" s="139" t="s">
        <v>92</v>
      </c>
      <c r="Q5" s="139"/>
      <c r="R5" s="139" t="s">
        <v>93</v>
      </c>
      <c r="S5" s="139"/>
      <c r="T5" s="139" t="s">
        <v>94</v>
      </c>
      <c r="U5" s="139"/>
      <c r="V5" s="139" t="s">
        <v>95</v>
      </c>
      <c r="W5" s="139"/>
      <c r="X5" s="139" t="s">
        <v>96</v>
      </c>
      <c r="Y5" s="139"/>
      <c r="Z5" s="139" t="s">
        <v>97</v>
      </c>
      <c r="AA5" s="139"/>
      <c r="AB5" s="139" t="s">
        <v>92</v>
      </c>
      <c r="AC5" s="139"/>
      <c r="AD5" s="139" t="s">
        <v>93</v>
      </c>
      <c r="AE5" s="139"/>
      <c r="AF5" s="139" t="s">
        <v>94</v>
      </c>
      <c r="AG5" s="139"/>
      <c r="AH5" s="139" t="s">
        <v>95</v>
      </c>
      <c r="AI5" s="139"/>
      <c r="AJ5" s="139" t="s">
        <v>96</v>
      </c>
      <c r="AK5" s="139"/>
      <c r="AL5" s="139" t="s">
        <v>97</v>
      </c>
      <c r="AM5" s="139"/>
      <c r="AN5" s="139" t="s">
        <v>92</v>
      </c>
      <c r="AO5" s="139"/>
      <c r="AP5" s="139" t="s">
        <v>93</v>
      </c>
      <c r="AQ5" s="139"/>
      <c r="AR5" s="139" t="s">
        <v>94</v>
      </c>
      <c r="AS5" s="139"/>
      <c r="AT5" s="139" t="s">
        <v>95</v>
      </c>
      <c r="AU5" s="139"/>
      <c r="AV5" s="139" t="s">
        <v>96</v>
      </c>
      <c r="AW5" s="139"/>
      <c r="AX5" s="139" t="s">
        <v>97</v>
      </c>
      <c r="AY5" s="141"/>
      <c r="AZ5" s="11"/>
    </row>
    <row r="6" spans="2:52" ht="15">
      <c r="B6" s="136" t="s">
        <v>98</v>
      </c>
      <c r="C6" s="12" t="s">
        <v>98</v>
      </c>
      <c r="D6" s="13">
        <v>98617.284183306649</v>
      </c>
      <c r="E6" s="14">
        <v>6.9823648666981028E-2</v>
      </c>
      <c r="F6" s="15">
        <v>79880.773402725492</v>
      </c>
      <c r="G6" s="14">
        <v>0.11077295352576383</v>
      </c>
      <c r="H6" s="15">
        <v>83762.033741376901</v>
      </c>
      <c r="I6" s="14">
        <v>9.6906520317073072E-2</v>
      </c>
      <c r="J6" s="15">
        <v>93495.014885433877</v>
      </c>
      <c r="K6" s="14">
        <v>8.3478122411544078E-2</v>
      </c>
      <c r="L6" s="15">
        <v>51618.455850192091</v>
      </c>
      <c r="M6" s="14">
        <v>0.17128121729005674</v>
      </c>
      <c r="N6" s="15">
        <v>75567.006265647346</v>
      </c>
      <c r="O6" s="14">
        <v>8.3965671933242184E-2</v>
      </c>
      <c r="P6" s="15">
        <v>67337.703912985438</v>
      </c>
      <c r="Q6" s="14">
        <v>0.10278514962103294</v>
      </c>
      <c r="R6" s="15">
        <v>60171.045113236236</v>
      </c>
      <c r="S6" s="14">
        <v>0.10142057302761785</v>
      </c>
      <c r="T6" s="15">
        <v>146730.47207083492</v>
      </c>
      <c r="U6" s="14">
        <v>0.14513950216652746</v>
      </c>
      <c r="V6" s="15">
        <v>84462.577945408906</v>
      </c>
      <c r="W6" s="14">
        <v>0.12679076750874541</v>
      </c>
      <c r="X6" s="15">
        <v>117346.15146638705</v>
      </c>
      <c r="Y6" s="14">
        <v>0.14345465025097331</v>
      </c>
      <c r="Z6" s="15">
        <v>29406.808686205448</v>
      </c>
      <c r="AA6" s="14">
        <v>9.634770716706792E-2</v>
      </c>
      <c r="AB6" s="15">
        <v>83687.137542824596</v>
      </c>
      <c r="AC6" s="14">
        <v>0.15542754633251879</v>
      </c>
      <c r="AD6" s="15">
        <v>47832.521481399548</v>
      </c>
      <c r="AE6" s="14">
        <v>0.14842863741864737</v>
      </c>
      <c r="AF6" s="15">
        <v>72421.845965446802</v>
      </c>
      <c r="AG6" s="14">
        <v>9.6419366965996026E-2</v>
      </c>
      <c r="AH6" s="15">
        <v>94987.089609870221</v>
      </c>
      <c r="AI6" s="14">
        <v>9.5973866003517289E-2</v>
      </c>
      <c r="AJ6" s="15">
        <v>16764.973589049219</v>
      </c>
      <c r="AK6" s="14">
        <v>7.26704231711192E-2</v>
      </c>
      <c r="AL6" s="15">
        <v>100877.3892794134</v>
      </c>
      <c r="AM6" s="14">
        <v>9.9094462545781206E-2</v>
      </c>
      <c r="AN6" s="15">
        <v>82838.499185790744</v>
      </c>
      <c r="AO6" s="14">
        <v>9.5108209479735126E-2</v>
      </c>
      <c r="AP6" s="15">
        <v>50913.724852257103</v>
      </c>
      <c r="AQ6" s="14">
        <v>0.10695726639438204</v>
      </c>
      <c r="AR6" s="15">
        <v>181832.84135244804</v>
      </c>
      <c r="AS6" s="14">
        <v>0.18075081722676922</v>
      </c>
      <c r="AT6" s="15">
        <v>308006.49491155596</v>
      </c>
      <c r="AU6" s="14">
        <v>0.21202072935270244</v>
      </c>
      <c r="AV6" s="15">
        <v>55159.311534752545</v>
      </c>
      <c r="AW6" s="14">
        <v>0.10147821324747114</v>
      </c>
      <c r="AX6" s="15">
        <v>52432.665192527587</v>
      </c>
      <c r="AY6" s="16">
        <v>0.12176674896488522</v>
      </c>
      <c r="AZ6" s="11"/>
    </row>
    <row r="7" spans="2:52" ht="15">
      <c r="B7" s="137"/>
      <c r="C7" s="17" t="s">
        <v>99</v>
      </c>
      <c r="D7" s="18">
        <v>1313759.2682603332</v>
      </c>
      <c r="E7" s="19">
        <v>0.93017635133301868</v>
      </c>
      <c r="F7" s="20">
        <v>641240.86198046932</v>
      </c>
      <c r="G7" s="19">
        <v>0.88922704647423567</v>
      </c>
      <c r="H7" s="20">
        <v>780597.0771555152</v>
      </c>
      <c r="I7" s="19">
        <v>0.90309347968292675</v>
      </c>
      <c r="J7" s="20">
        <v>1026499.208565196</v>
      </c>
      <c r="K7" s="19">
        <v>0.9165218775884566</v>
      </c>
      <c r="L7" s="20">
        <v>249748.24779004802</v>
      </c>
      <c r="M7" s="19">
        <v>0.82871878270994326</v>
      </c>
      <c r="N7" s="20">
        <v>824408.00168435997</v>
      </c>
      <c r="O7" s="19">
        <v>0.91603432806675789</v>
      </c>
      <c r="P7" s="20">
        <v>587792.96585067513</v>
      </c>
      <c r="Q7" s="19">
        <v>0.89721485037896609</v>
      </c>
      <c r="R7" s="20">
        <v>533111.39568751701</v>
      </c>
      <c r="S7" s="19">
        <v>0.89857942697238091</v>
      </c>
      <c r="T7" s="20">
        <v>864231.18812889385</v>
      </c>
      <c r="U7" s="19">
        <v>0.85486049783347129</v>
      </c>
      <c r="V7" s="20">
        <v>581694.58479582204</v>
      </c>
      <c r="W7" s="19">
        <v>0.87320923249125437</v>
      </c>
      <c r="X7" s="20">
        <v>700655.57424337801</v>
      </c>
      <c r="Y7" s="19">
        <v>0.85654534974902574</v>
      </c>
      <c r="Z7" s="20">
        <v>275808.6401382669</v>
      </c>
      <c r="AA7" s="19">
        <v>0.90365229283293258</v>
      </c>
      <c r="AB7" s="20">
        <v>454744.68820179568</v>
      </c>
      <c r="AC7" s="19">
        <v>0.84457245366748179</v>
      </c>
      <c r="AD7" s="20">
        <v>274426.8639934297</v>
      </c>
      <c r="AE7" s="19">
        <v>0.85157136258135269</v>
      </c>
      <c r="AF7" s="20">
        <v>678691.2161125032</v>
      </c>
      <c r="AG7" s="19">
        <v>0.90358063303400415</v>
      </c>
      <c r="AH7" s="20">
        <v>894731.19063935021</v>
      </c>
      <c r="AI7" s="19">
        <v>0.90402613399648302</v>
      </c>
      <c r="AJ7" s="20">
        <v>213933.74615794106</v>
      </c>
      <c r="AK7" s="19">
        <v>0.92732957682888073</v>
      </c>
      <c r="AL7" s="20">
        <v>917114.80410685611</v>
      </c>
      <c r="AM7" s="19">
        <v>0.9009055374542182</v>
      </c>
      <c r="AN7" s="20">
        <v>788153.60169527214</v>
      </c>
      <c r="AO7" s="19">
        <v>0.90489179052026458</v>
      </c>
      <c r="AP7" s="20">
        <v>425105.59172716632</v>
      </c>
      <c r="AQ7" s="19">
        <v>0.89304273360561737</v>
      </c>
      <c r="AR7" s="20">
        <v>824153.43379850336</v>
      </c>
      <c r="AS7" s="19">
        <v>0.81924918277323044</v>
      </c>
      <c r="AT7" s="20">
        <v>1144712.2833508218</v>
      </c>
      <c r="AU7" s="19">
        <v>0.78797927064729822</v>
      </c>
      <c r="AV7" s="20">
        <v>488398.85498752934</v>
      </c>
      <c r="AW7" s="19">
        <v>0.89852178675252892</v>
      </c>
      <c r="AX7" s="20">
        <v>378166.53892721096</v>
      </c>
      <c r="AY7" s="21">
        <v>0.87823325103511451</v>
      </c>
      <c r="AZ7" s="11"/>
    </row>
    <row r="8" spans="2:52" ht="15">
      <c r="B8" s="138"/>
      <c r="C8" s="22" t="s">
        <v>100</v>
      </c>
      <c r="D8" s="23">
        <v>1412376.5524436403</v>
      </c>
      <c r="E8" s="24">
        <v>1</v>
      </c>
      <c r="F8" s="25">
        <v>721121.63538319513</v>
      </c>
      <c r="G8" s="24">
        <v>1</v>
      </c>
      <c r="H8" s="25">
        <v>864359.11089689226</v>
      </c>
      <c r="I8" s="24">
        <v>1</v>
      </c>
      <c r="J8" s="25">
        <v>1119994.2234506293</v>
      </c>
      <c r="K8" s="24">
        <v>1</v>
      </c>
      <c r="L8" s="25">
        <v>301366.70364024007</v>
      </c>
      <c r="M8" s="24">
        <v>1</v>
      </c>
      <c r="N8" s="25">
        <v>899975.00795000733</v>
      </c>
      <c r="O8" s="24">
        <v>1</v>
      </c>
      <c r="P8" s="25">
        <v>655130.66976366122</v>
      </c>
      <c r="Q8" s="24">
        <v>1</v>
      </c>
      <c r="R8" s="25">
        <v>593282.440800754</v>
      </c>
      <c r="S8" s="24">
        <v>1</v>
      </c>
      <c r="T8" s="25">
        <v>1010961.66019973</v>
      </c>
      <c r="U8" s="24">
        <v>1</v>
      </c>
      <c r="V8" s="25">
        <v>666157.16274123103</v>
      </c>
      <c r="W8" s="24">
        <v>1</v>
      </c>
      <c r="X8" s="25">
        <v>818001.7257097658</v>
      </c>
      <c r="Y8" s="24">
        <v>1</v>
      </c>
      <c r="Z8" s="25">
        <v>305215.4488244722</v>
      </c>
      <c r="AA8" s="24">
        <v>1</v>
      </c>
      <c r="AB8" s="25">
        <v>538431.82574461994</v>
      </c>
      <c r="AC8" s="24">
        <v>1</v>
      </c>
      <c r="AD8" s="25">
        <v>322259.38547482924</v>
      </c>
      <c r="AE8" s="24">
        <v>1</v>
      </c>
      <c r="AF8" s="25">
        <v>751113.06207794987</v>
      </c>
      <c r="AG8" s="24">
        <v>1</v>
      </c>
      <c r="AH8" s="25">
        <v>989718.28024922009</v>
      </c>
      <c r="AI8" s="24">
        <v>1</v>
      </c>
      <c r="AJ8" s="25">
        <v>230698.7197469903</v>
      </c>
      <c r="AK8" s="24">
        <v>1</v>
      </c>
      <c r="AL8" s="25">
        <v>1017992.1933862701</v>
      </c>
      <c r="AM8" s="24">
        <v>1</v>
      </c>
      <c r="AN8" s="25">
        <v>870992.10088106315</v>
      </c>
      <c r="AO8" s="24">
        <v>1</v>
      </c>
      <c r="AP8" s="25">
        <v>476019.31657942373</v>
      </c>
      <c r="AQ8" s="24">
        <v>1</v>
      </c>
      <c r="AR8" s="25">
        <v>1005986.2751509517</v>
      </c>
      <c r="AS8" s="24">
        <v>1</v>
      </c>
      <c r="AT8" s="25">
        <v>1452718.7782623768</v>
      </c>
      <c r="AU8" s="24">
        <v>1</v>
      </c>
      <c r="AV8" s="25">
        <v>543558.16652228194</v>
      </c>
      <c r="AW8" s="24">
        <v>1</v>
      </c>
      <c r="AX8" s="25">
        <v>430599.20411973866</v>
      </c>
      <c r="AY8" s="26">
        <v>1</v>
      </c>
      <c r="AZ8" s="11"/>
    </row>
    <row r="10" spans="2:52">
      <c r="D10" s="27">
        <f>D6/D8*100</f>
        <v>6.9823648666981031</v>
      </c>
      <c r="F10" s="27">
        <f t="shared" ref="F10:AX10" si="0">F6/F8*100</f>
        <v>11.077295352576384</v>
      </c>
      <c r="G10" s="27"/>
      <c r="H10" s="27">
        <f t="shared" si="0"/>
        <v>9.690652031707307</v>
      </c>
      <c r="I10" s="27"/>
      <c r="J10" s="27">
        <f t="shared" si="0"/>
        <v>8.3478122411544078</v>
      </c>
      <c r="K10" s="27"/>
      <c r="L10" s="27">
        <f t="shared" si="0"/>
        <v>17.128121729005674</v>
      </c>
      <c r="M10" s="27"/>
      <c r="N10" s="27">
        <f t="shared" si="0"/>
        <v>8.3965671933242181</v>
      </c>
      <c r="O10" s="27"/>
      <c r="P10" s="27">
        <f t="shared" si="0"/>
        <v>10.278514962103294</v>
      </c>
      <c r="Q10" s="27"/>
      <c r="R10" s="27">
        <f t="shared" si="0"/>
        <v>10.142057302761785</v>
      </c>
      <c r="S10" s="27"/>
      <c r="T10" s="27">
        <f t="shared" si="0"/>
        <v>14.513950216652747</v>
      </c>
      <c r="U10" s="27"/>
      <c r="V10" s="27">
        <f t="shared" si="0"/>
        <v>12.67907675087454</v>
      </c>
      <c r="W10" s="27"/>
      <c r="X10" s="27">
        <f t="shared" si="0"/>
        <v>14.345465025097331</v>
      </c>
      <c r="Y10" s="27"/>
      <c r="Z10" s="27">
        <f t="shared" si="0"/>
        <v>9.6347707167067913</v>
      </c>
      <c r="AA10" s="27"/>
      <c r="AB10" s="27">
        <f t="shared" si="0"/>
        <v>15.54275463325188</v>
      </c>
      <c r="AC10" s="27"/>
      <c r="AD10" s="27">
        <f t="shared" si="0"/>
        <v>14.842863741864736</v>
      </c>
      <c r="AE10" s="27"/>
      <c r="AF10" s="27">
        <f t="shared" si="0"/>
        <v>9.6419366965996023</v>
      </c>
      <c r="AG10" s="27"/>
      <c r="AH10" s="27">
        <f t="shared" si="0"/>
        <v>9.5973866003517294</v>
      </c>
      <c r="AI10" s="27"/>
      <c r="AJ10" s="27">
        <f t="shared" si="0"/>
        <v>7.2670423171119198</v>
      </c>
      <c r="AK10" s="27"/>
      <c r="AL10" s="27">
        <f t="shared" si="0"/>
        <v>9.9094462545781212</v>
      </c>
      <c r="AM10" s="27"/>
      <c r="AN10" s="27">
        <f t="shared" si="0"/>
        <v>9.510820947973512</v>
      </c>
      <c r="AO10" s="27"/>
      <c r="AP10" s="27">
        <f t="shared" si="0"/>
        <v>10.695726639438204</v>
      </c>
      <c r="AQ10" s="27"/>
      <c r="AR10" s="27">
        <f t="shared" si="0"/>
        <v>18.075081722676924</v>
      </c>
      <c r="AS10" s="27"/>
      <c r="AT10" s="27">
        <f t="shared" si="0"/>
        <v>21.202072935270245</v>
      </c>
      <c r="AU10" s="27"/>
      <c r="AV10" s="27">
        <f t="shared" si="0"/>
        <v>10.147821324747113</v>
      </c>
      <c r="AW10" s="27"/>
      <c r="AX10" s="27">
        <f t="shared" si="0"/>
        <v>12.176674896488523</v>
      </c>
      <c r="AY10" s="27"/>
    </row>
    <row r="12" spans="2:52">
      <c r="K12" s="27"/>
      <c r="L12" s="27"/>
      <c r="M12" s="27"/>
    </row>
    <row r="13" spans="2:52">
      <c r="D13" t="s">
        <v>101</v>
      </c>
      <c r="E13" t="s">
        <v>102</v>
      </c>
      <c r="F13" s="28" t="s">
        <v>81</v>
      </c>
      <c r="G13" s="28" t="s">
        <v>84</v>
      </c>
    </row>
    <row r="14" spans="2:52">
      <c r="C14" t="s">
        <v>103</v>
      </c>
      <c r="D14" s="27">
        <v>6.9823648666981031</v>
      </c>
      <c r="E14" s="27">
        <v>10.278514962103294</v>
      </c>
      <c r="F14" s="27">
        <v>15.54275463325188</v>
      </c>
      <c r="G14" s="27">
        <v>9.510820947973512</v>
      </c>
    </row>
    <row r="15" spans="2:52">
      <c r="C15" t="s">
        <v>104</v>
      </c>
      <c r="D15" s="27">
        <v>11.077295352576384</v>
      </c>
      <c r="E15" s="27">
        <v>10.142057302761785</v>
      </c>
      <c r="F15" s="27">
        <v>14.842863741864736</v>
      </c>
      <c r="G15" s="27">
        <v>10.695726639438204</v>
      </c>
    </row>
    <row r="16" spans="2:52">
      <c r="C16" t="s">
        <v>105</v>
      </c>
      <c r="D16" s="27">
        <v>9.690652031707307</v>
      </c>
      <c r="E16" s="27">
        <v>14.513950216652747</v>
      </c>
      <c r="F16" s="27">
        <v>9.6419366965996023</v>
      </c>
      <c r="G16" s="27">
        <v>18.075081722676924</v>
      </c>
    </row>
    <row r="17" spans="3:7">
      <c r="C17" t="s">
        <v>106</v>
      </c>
      <c r="D17" s="27">
        <v>8.3478122411544078</v>
      </c>
      <c r="E17" s="27">
        <v>12.67907675087454</v>
      </c>
      <c r="F17" s="27">
        <v>9.5973866003517294</v>
      </c>
      <c r="G17" s="27">
        <v>21.202072935270245</v>
      </c>
    </row>
    <row r="18" spans="3:7">
      <c r="C18" t="s">
        <v>107</v>
      </c>
      <c r="D18" s="27">
        <v>17.128121729005674</v>
      </c>
      <c r="E18" s="27">
        <v>14.345465025097331</v>
      </c>
      <c r="F18" s="27">
        <v>7.2670423171119198</v>
      </c>
      <c r="G18" s="27">
        <v>10.147821324747113</v>
      </c>
    </row>
    <row r="19" spans="3:7">
      <c r="C19" t="s">
        <v>108</v>
      </c>
      <c r="D19" s="27">
        <v>8.3965671933242181</v>
      </c>
      <c r="E19" s="27">
        <v>9.6347707167067913</v>
      </c>
      <c r="F19" s="27">
        <v>9.9094462545781212</v>
      </c>
      <c r="G19" s="27">
        <v>12.176674896488523</v>
      </c>
    </row>
  </sheetData>
  <mergeCells count="34">
    <mergeCell ref="D4:O4"/>
    <mergeCell ref="P4:AA4"/>
    <mergeCell ref="AB4:AM4"/>
    <mergeCell ref="AN4:AY4"/>
    <mergeCell ref="AV5:AW5"/>
    <mergeCell ref="AX5:AY5"/>
    <mergeCell ref="AB5:AC5"/>
    <mergeCell ref="AD5:AE5"/>
    <mergeCell ref="AF5:AG5"/>
    <mergeCell ref="AH5:AI5"/>
    <mergeCell ref="AR5:AS5"/>
    <mergeCell ref="AT5:AU5"/>
    <mergeCell ref="AL5:AM5"/>
    <mergeCell ref="D2:AY2"/>
    <mergeCell ref="D3:O3"/>
    <mergeCell ref="P3:AA3"/>
    <mergeCell ref="AB3:AM3"/>
    <mergeCell ref="AN3:AY3"/>
    <mergeCell ref="B6:B8"/>
    <mergeCell ref="AN5:AO5"/>
    <mergeCell ref="AP5:AQ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J5:AK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AC9A-7444-4C53-8101-A62F0F3E37DD}">
  <dimension ref="B2:T14"/>
  <sheetViews>
    <sheetView tabSelected="1" topLeftCell="A5" zoomScaleNormal="100" workbookViewId="0">
      <selection activeCell="P13" sqref="P13"/>
    </sheetView>
  </sheetViews>
  <sheetFormatPr defaultRowHeight="14.45"/>
  <cols>
    <col min="3" max="3" width="28.28515625" customWidth="1"/>
    <col min="4" max="4" width="11.7109375" bestFit="1" customWidth="1"/>
    <col min="5" max="5" width="9.28515625" bestFit="1" customWidth="1"/>
    <col min="6" max="6" width="9.5703125" bestFit="1" customWidth="1"/>
    <col min="7" max="7" width="11" bestFit="1" customWidth="1"/>
    <col min="8" max="8" width="9.5703125" bestFit="1" customWidth="1"/>
    <col min="10" max="10" width="9.5703125" bestFit="1" customWidth="1"/>
    <col min="12" max="12" width="9.5703125" bestFit="1" customWidth="1"/>
    <col min="14" max="14" width="9.5703125" bestFit="1" customWidth="1"/>
    <col min="16" max="16" width="9.5703125" bestFit="1" customWidth="1"/>
    <col min="18" max="18" width="9.5703125" bestFit="1" customWidth="1"/>
  </cols>
  <sheetData>
    <row r="2" spans="2:20" ht="15.6">
      <c r="B2" s="29"/>
      <c r="C2" s="29"/>
      <c r="D2" s="148" t="s">
        <v>87</v>
      </c>
      <c r="E2" s="142"/>
      <c r="F2" s="142"/>
      <c r="G2" s="142"/>
      <c r="H2" s="142" t="s">
        <v>88</v>
      </c>
      <c r="I2" s="142"/>
      <c r="J2" s="142"/>
      <c r="K2" s="142"/>
      <c r="L2" s="142" t="s">
        <v>89</v>
      </c>
      <c r="M2" s="142"/>
      <c r="N2" s="142"/>
      <c r="O2" s="142"/>
      <c r="P2" s="142" t="s">
        <v>90</v>
      </c>
      <c r="Q2" s="142"/>
      <c r="R2" s="142"/>
      <c r="S2" s="143"/>
      <c r="T2" s="30"/>
    </row>
    <row r="3" spans="2:20" ht="15.6">
      <c r="B3" s="29"/>
      <c r="C3" s="29"/>
      <c r="D3" s="148" t="s">
        <v>109</v>
      </c>
      <c r="E3" s="142"/>
      <c r="F3" s="142"/>
      <c r="G3" s="142"/>
      <c r="H3" s="142" t="s">
        <v>109</v>
      </c>
      <c r="I3" s="142"/>
      <c r="J3" s="142"/>
      <c r="K3" s="142"/>
      <c r="L3" s="142" t="s">
        <v>109</v>
      </c>
      <c r="M3" s="142"/>
      <c r="N3" s="142"/>
      <c r="O3" s="142"/>
      <c r="P3" s="142" t="s">
        <v>109</v>
      </c>
      <c r="Q3" s="142"/>
      <c r="R3" s="142"/>
      <c r="S3" s="143"/>
      <c r="T3" s="30"/>
    </row>
    <row r="4" spans="2:20" ht="15.6">
      <c r="B4" s="29"/>
      <c r="C4" s="29"/>
      <c r="D4" s="148" t="s">
        <v>110</v>
      </c>
      <c r="E4" s="142"/>
      <c r="F4" s="142" t="s">
        <v>111</v>
      </c>
      <c r="G4" s="142"/>
      <c r="H4" s="142" t="s">
        <v>110</v>
      </c>
      <c r="I4" s="142"/>
      <c r="J4" s="142" t="s">
        <v>111</v>
      </c>
      <c r="K4" s="142"/>
      <c r="L4" s="142" t="s">
        <v>110</v>
      </c>
      <c r="M4" s="142"/>
      <c r="N4" s="142" t="s">
        <v>111</v>
      </c>
      <c r="O4" s="142"/>
      <c r="P4" s="142" t="s">
        <v>110</v>
      </c>
      <c r="Q4" s="142"/>
      <c r="R4" s="142" t="s">
        <v>111</v>
      </c>
      <c r="S4" s="143"/>
      <c r="T4" s="30"/>
    </row>
    <row r="5" spans="2:20" ht="15">
      <c r="B5" s="144" t="s">
        <v>98</v>
      </c>
      <c r="C5" s="31" t="s">
        <v>98</v>
      </c>
      <c r="D5" s="32">
        <v>124122.04649934353</v>
      </c>
      <c r="E5" s="33">
        <v>4.3968821529698193E-2</v>
      </c>
      <c r="F5" s="34">
        <v>358818.52182933898</v>
      </c>
      <c r="G5" s="33">
        <v>0.14374375571008033</v>
      </c>
      <c r="H5" s="34">
        <v>124234.01002852307</v>
      </c>
      <c r="I5" s="33">
        <v>6.1959971467406401E-2</v>
      </c>
      <c r="J5" s="34">
        <v>381220.7491665351</v>
      </c>
      <c r="K5" s="33">
        <v>0.18653639753946899</v>
      </c>
      <c r="L5" s="34">
        <v>130426.18017479821</v>
      </c>
      <c r="M5" s="33">
        <v>6.28279424012054E-2</v>
      </c>
      <c r="N5" s="34">
        <v>286144.77729320538</v>
      </c>
      <c r="O5" s="33">
        <v>0.16127309504069931</v>
      </c>
      <c r="P5" s="34">
        <v>252181.6485787066</v>
      </c>
      <c r="Q5" s="33">
        <v>8.4761959223888059E-2</v>
      </c>
      <c r="R5" s="34">
        <v>479001.88845062524</v>
      </c>
      <c r="S5" s="35">
        <v>0.26541926846658376</v>
      </c>
      <c r="T5" s="30"/>
    </row>
    <row r="6" spans="2:20" ht="15">
      <c r="B6" s="145"/>
      <c r="C6" s="36" t="s">
        <v>99</v>
      </c>
      <c r="D6" s="37">
        <v>2698833.9068574389</v>
      </c>
      <c r="E6" s="38">
        <v>0.95603117847030061</v>
      </c>
      <c r="F6" s="39">
        <v>2137418.7585785026</v>
      </c>
      <c r="G6" s="38">
        <v>0.85625624428992286</v>
      </c>
      <c r="H6" s="39">
        <v>1880834.8608290984</v>
      </c>
      <c r="I6" s="38">
        <v>0.93804002853259294</v>
      </c>
      <c r="J6" s="39">
        <v>1662459.4880154526</v>
      </c>
      <c r="K6" s="38">
        <v>0.81346360246053206</v>
      </c>
      <c r="L6" s="39">
        <v>1945500.1543520486</v>
      </c>
      <c r="M6" s="38">
        <v>0.93717205759879429</v>
      </c>
      <c r="N6" s="39">
        <v>1488142.3548598196</v>
      </c>
      <c r="O6" s="38">
        <v>0.83872690495929803</v>
      </c>
      <c r="P6" s="39">
        <v>2722993.192679977</v>
      </c>
      <c r="Q6" s="38">
        <v>0.91523804077611015</v>
      </c>
      <c r="R6" s="39">
        <v>1325697.1118065179</v>
      </c>
      <c r="S6" s="40">
        <v>0.73458073153341785</v>
      </c>
      <c r="T6" s="30"/>
    </row>
    <row r="7" spans="2:20" ht="15">
      <c r="B7" s="146"/>
      <c r="C7" s="41" t="s">
        <v>100</v>
      </c>
      <c r="D7" s="42">
        <v>2822955.9533567857</v>
      </c>
      <c r="E7" s="43">
        <v>1</v>
      </c>
      <c r="F7" s="44">
        <v>2496237.2804078339</v>
      </c>
      <c r="G7" s="43">
        <v>1</v>
      </c>
      <c r="H7" s="44">
        <v>2005068.8708576227</v>
      </c>
      <c r="I7" s="43">
        <v>1</v>
      </c>
      <c r="J7" s="44">
        <v>2043680.2371819858</v>
      </c>
      <c r="K7" s="43">
        <v>1</v>
      </c>
      <c r="L7" s="44">
        <v>2075926.3345268473</v>
      </c>
      <c r="M7" s="43">
        <v>1</v>
      </c>
      <c r="N7" s="44">
        <v>1774287.1321530298</v>
      </c>
      <c r="O7" s="43">
        <v>1</v>
      </c>
      <c r="P7" s="44">
        <v>2975174.8412586888</v>
      </c>
      <c r="Q7" s="43">
        <v>1</v>
      </c>
      <c r="R7" s="44">
        <v>1804699.0002571403</v>
      </c>
      <c r="S7" s="45">
        <v>1</v>
      </c>
      <c r="T7" s="30"/>
    </row>
    <row r="10" spans="2:20">
      <c r="D10" s="147" t="s">
        <v>79</v>
      </c>
      <c r="E10" s="147"/>
      <c r="F10" s="147" t="s">
        <v>80</v>
      </c>
      <c r="G10" s="147"/>
      <c r="H10" s="147" t="s">
        <v>81</v>
      </c>
      <c r="I10" s="147"/>
      <c r="J10" s="147" t="s">
        <v>84</v>
      </c>
      <c r="K10" s="147"/>
      <c r="N10" t="s">
        <v>112</v>
      </c>
      <c r="O10" t="s">
        <v>113</v>
      </c>
    </row>
    <row r="11" spans="2:20">
      <c r="D11" s="3" t="s">
        <v>112</v>
      </c>
      <c r="E11" s="3" t="s">
        <v>113</v>
      </c>
      <c r="F11" s="3" t="s">
        <v>112</v>
      </c>
      <c r="G11" s="3" t="s">
        <v>113</v>
      </c>
      <c r="H11" s="3" t="s">
        <v>112</v>
      </c>
      <c r="I11" s="3" t="s">
        <v>113</v>
      </c>
      <c r="J11" s="3" t="s">
        <v>112</v>
      </c>
      <c r="K11" s="3" t="s">
        <v>113</v>
      </c>
      <c r="M11" t="s">
        <v>114</v>
      </c>
      <c r="N11" s="2">
        <v>6.3868391321396629</v>
      </c>
      <c r="O11" s="2">
        <v>18.539275764649883</v>
      </c>
    </row>
    <row r="12" spans="2:20" ht="15">
      <c r="D12" s="46">
        <f>D5/D7*100</f>
        <v>4.3968821529698197</v>
      </c>
      <c r="E12" s="46">
        <f>F5/F7*100</f>
        <v>14.374375571008033</v>
      </c>
      <c r="F12" s="46">
        <f>H5/H7*100</f>
        <v>6.1959971467406403</v>
      </c>
      <c r="G12" s="46">
        <f>J5/J7*100</f>
        <v>18.653639753946898</v>
      </c>
      <c r="H12" s="46">
        <f>L5/L7*100</f>
        <v>6.2827942401205403</v>
      </c>
      <c r="I12" s="46">
        <f>N5/N7*100</f>
        <v>16.127309504069931</v>
      </c>
      <c r="J12" s="46">
        <f>P5/P7*100</f>
        <v>8.4761959223888059</v>
      </c>
      <c r="K12" s="47">
        <f>R5/R7*100</f>
        <v>26.541926846658377</v>
      </c>
    </row>
    <row r="13" spans="2:20">
      <c r="D13" s="2"/>
      <c r="E13" s="2"/>
      <c r="F13" s="2"/>
      <c r="G13" s="2"/>
      <c r="H13" s="2"/>
      <c r="I13" s="2"/>
      <c r="J13" s="2"/>
      <c r="K13" s="2"/>
    </row>
    <row r="14" spans="2:20">
      <c r="E14" s="27">
        <f>E12-D12</f>
        <v>9.9774934180382129</v>
      </c>
      <c r="F14" s="3"/>
      <c r="G14" s="27">
        <f>G12-F12</f>
        <v>12.457642607206257</v>
      </c>
      <c r="H14" s="3"/>
      <c r="I14" s="27">
        <f>I12-H12</f>
        <v>9.8445152639493898</v>
      </c>
      <c r="J14" s="3"/>
      <c r="K14" s="27">
        <f>K12-J12</f>
        <v>18.065730924269573</v>
      </c>
    </row>
  </sheetData>
  <mergeCells count="21">
    <mergeCell ref="D2:G2"/>
    <mergeCell ref="H2:K2"/>
    <mergeCell ref="L2:O2"/>
    <mergeCell ref="P2:S2"/>
    <mergeCell ref="D3:G3"/>
    <mergeCell ref="H3:K3"/>
    <mergeCell ref="L3:O3"/>
    <mergeCell ref="P3:S3"/>
    <mergeCell ref="P4:Q4"/>
    <mergeCell ref="R4:S4"/>
    <mergeCell ref="B5:B7"/>
    <mergeCell ref="D10:E10"/>
    <mergeCell ref="F10:G10"/>
    <mergeCell ref="H10:I10"/>
    <mergeCell ref="J10:K10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80D2-D5FB-4CE0-912C-B87F167F8D90}">
  <dimension ref="B1:J34"/>
  <sheetViews>
    <sheetView workbookViewId="0">
      <selection activeCell="H28" sqref="H28"/>
    </sheetView>
  </sheetViews>
  <sheetFormatPr defaultRowHeight="14.45"/>
  <cols>
    <col min="2" max="2" width="8.85546875" style="68"/>
    <col min="3" max="3" width="32.42578125" style="68" customWidth="1"/>
    <col min="4" max="4" width="12.42578125" style="68" customWidth="1"/>
    <col min="5" max="5" width="12.28515625" style="68" customWidth="1"/>
    <col min="6" max="6" width="14.28515625" style="68" customWidth="1"/>
    <col min="7" max="7" width="14.85546875" style="68" customWidth="1"/>
    <col min="8" max="8" width="12.7109375" style="68" customWidth="1"/>
    <col min="9" max="9" width="8.85546875" style="68"/>
    <col min="10" max="10" width="11.7109375" customWidth="1"/>
    <col min="11" max="11" width="26.85546875" customWidth="1"/>
    <col min="12" max="12" width="10.7109375" bestFit="1" customWidth="1"/>
    <col min="13" max="13" width="8.7109375" bestFit="1" customWidth="1"/>
    <col min="14" max="14" width="10.7109375" customWidth="1"/>
    <col min="17" max="17" width="21.7109375" customWidth="1"/>
    <col min="18" max="18" width="30" customWidth="1"/>
  </cols>
  <sheetData>
    <row r="1" spans="2:10">
      <c r="B1" s="152" t="s">
        <v>85</v>
      </c>
      <c r="C1" s="152"/>
      <c r="D1" s="154" t="s">
        <v>115</v>
      </c>
      <c r="E1" s="155"/>
      <c r="F1" s="155"/>
      <c r="G1" s="155"/>
      <c r="H1" s="155"/>
      <c r="I1" s="156"/>
      <c r="J1" s="48"/>
    </row>
    <row r="2" spans="2:10">
      <c r="B2" s="152"/>
      <c r="C2" s="152"/>
      <c r="D2" s="154" t="s">
        <v>116</v>
      </c>
      <c r="E2" s="155"/>
      <c r="F2" s="155" t="s">
        <v>117</v>
      </c>
      <c r="G2" s="155"/>
      <c r="H2" s="155" t="s">
        <v>118</v>
      </c>
      <c r="I2" s="156"/>
      <c r="J2" s="48"/>
    </row>
    <row r="3" spans="2:10" ht="35.450000000000003">
      <c r="B3" s="153"/>
      <c r="C3" s="153"/>
      <c r="D3" s="50" t="s">
        <v>119</v>
      </c>
      <c r="E3" s="51" t="s">
        <v>120</v>
      </c>
      <c r="F3" s="51" t="s">
        <v>119</v>
      </c>
      <c r="G3" s="51" t="s">
        <v>120</v>
      </c>
      <c r="H3" s="51" t="s">
        <v>119</v>
      </c>
      <c r="I3" s="52" t="s">
        <v>120</v>
      </c>
      <c r="J3" s="48"/>
    </row>
    <row r="4" spans="2:10">
      <c r="B4" s="157" t="s">
        <v>98</v>
      </c>
      <c r="C4" s="53" t="s">
        <v>98</v>
      </c>
      <c r="D4" s="54">
        <v>909415.36892694817</v>
      </c>
      <c r="E4" s="55">
        <v>0.17409242282528248</v>
      </c>
      <c r="F4" s="56">
        <v>987175.64383093745</v>
      </c>
      <c r="G4" s="55">
        <v>0.11198165298646053</v>
      </c>
      <c r="H4" s="56">
        <v>239558.8092631895</v>
      </c>
      <c r="I4" s="57">
        <v>6.0513492378162829E-2</v>
      </c>
      <c r="J4" s="48"/>
    </row>
    <row r="5" spans="2:10">
      <c r="B5" s="158"/>
      <c r="C5" s="58" t="s">
        <v>99</v>
      </c>
      <c r="D5" s="59">
        <v>4314335.0629895078</v>
      </c>
      <c r="E5" s="60">
        <v>0.8259075771747213</v>
      </c>
      <c r="F5" s="61">
        <v>7828336.6968405098</v>
      </c>
      <c r="G5" s="60">
        <v>0.88801834701353244</v>
      </c>
      <c r="H5" s="61">
        <v>3719208.0681487229</v>
      </c>
      <c r="I5" s="62">
        <v>0.93948650762183605</v>
      </c>
      <c r="J5" s="48"/>
    </row>
    <row r="6" spans="2:10">
      <c r="B6" s="159"/>
      <c r="C6" s="63" t="s">
        <v>100</v>
      </c>
      <c r="D6" s="64">
        <v>5223750.4319164362</v>
      </c>
      <c r="E6" s="65">
        <v>1</v>
      </c>
      <c r="F6" s="66">
        <v>8815512.3406715095</v>
      </c>
      <c r="G6" s="65">
        <v>1</v>
      </c>
      <c r="H6" s="66">
        <v>3958766.8774119169</v>
      </c>
      <c r="I6" s="67">
        <v>1</v>
      </c>
      <c r="J6" s="48"/>
    </row>
    <row r="8" spans="2:10">
      <c r="D8" s="69">
        <f>D4/D6*100</f>
        <v>17.409242282528247</v>
      </c>
      <c r="E8" s="69">
        <f>F4/F6*100</f>
        <v>11.198165298646053</v>
      </c>
      <c r="F8" s="69">
        <f>H4/H6*100</f>
        <v>6.0513492378162832</v>
      </c>
    </row>
    <row r="13" spans="2:10">
      <c r="C13" s="68" t="s">
        <v>116</v>
      </c>
      <c r="D13" s="69">
        <v>17.409242282528247</v>
      </c>
    </row>
    <row r="14" spans="2:10">
      <c r="C14" s="68" t="s">
        <v>117</v>
      </c>
      <c r="D14" s="69">
        <v>11.198165298646053</v>
      </c>
    </row>
    <row r="15" spans="2:10">
      <c r="C15" s="68" t="s">
        <v>118</v>
      </c>
      <c r="D15" s="69">
        <v>6.0513492378162832</v>
      </c>
    </row>
    <row r="19" spans="2:10">
      <c r="B19" s="160" t="s">
        <v>85</v>
      </c>
      <c r="C19" s="160"/>
      <c r="D19" s="162" t="s">
        <v>121</v>
      </c>
      <c r="E19" s="163"/>
      <c r="F19" s="163"/>
      <c r="G19" s="163"/>
      <c r="H19" s="163"/>
      <c r="I19" s="164"/>
      <c r="J19" s="49"/>
    </row>
    <row r="20" spans="2:10">
      <c r="B20" s="160"/>
      <c r="C20" s="160"/>
      <c r="D20" s="162" t="s">
        <v>122</v>
      </c>
      <c r="E20" s="163"/>
      <c r="F20" s="163" t="s">
        <v>123</v>
      </c>
      <c r="G20" s="163"/>
      <c r="H20" s="163" t="s">
        <v>124</v>
      </c>
      <c r="I20" s="164"/>
      <c r="J20" s="49"/>
    </row>
    <row r="21" spans="2:10" ht="35.450000000000003">
      <c r="B21" s="161"/>
      <c r="C21" s="161"/>
      <c r="D21" s="70" t="s">
        <v>119</v>
      </c>
      <c r="E21" s="71" t="s">
        <v>120</v>
      </c>
      <c r="F21" s="71" t="s">
        <v>119</v>
      </c>
      <c r="G21" s="71" t="s">
        <v>120</v>
      </c>
      <c r="H21" s="71" t="s">
        <v>119</v>
      </c>
      <c r="I21" s="72" t="s">
        <v>120</v>
      </c>
      <c r="J21" s="49"/>
    </row>
    <row r="22" spans="2:10">
      <c r="B22" s="149" t="s">
        <v>98</v>
      </c>
      <c r="C22" s="73" t="s">
        <v>98</v>
      </c>
      <c r="D22" s="74">
        <v>588856.25220068544</v>
      </c>
      <c r="E22" s="75">
        <v>0.19922770635571058</v>
      </c>
      <c r="F22" s="76">
        <v>799157.56605817226</v>
      </c>
      <c r="G22" s="75">
        <v>9.465472820452378E-2</v>
      </c>
      <c r="H22" s="76">
        <v>748136.00376221864</v>
      </c>
      <c r="I22" s="77">
        <v>0.11336312824571472</v>
      </c>
      <c r="J22" s="49"/>
    </row>
    <row r="23" spans="2:10">
      <c r="B23" s="150"/>
      <c r="C23" s="78" t="s">
        <v>99</v>
      </c>
      <c r="D23" s="79">
        <v>2366838.3295022887</v>
      </c>
      <c r="E23" s="80">
        <v>0.80077229364428859</v>
      </c>
      <c r="F23" s="81">
        <v>7643712.4438942671</v>
      </c>
      <c r="G23" s="80">
        <v>0.90534527179547741</v>
      </c>
      <c r="H23" s="81">
        <v>5851329.0545822745</v>
      </c>
      <c r="I23" s="82">
        <v>0.88663687175428707</v>
      </c>
      <c r="J23" s="49"/>
    </row>
    <row r="24" spans="2:10">
      <c r="B24" s="151"/>
      <c r="C24" s="83" t="s">
        <v>100</v>
      </c>
      <c r="D24" s="84">
        <v>2955694.5817029765</v>
      </c>
      <c r="E24" s="85">
        <v>1</v>
      </c>
      <c r="F24" s="86">
        <v>8442870.0099524297</v>
      </c>
      <c r="G24" s="85">
        <v>1</v>
      </c>
      <c r="H24" s="86">
        <v>6599465.0583444815</v>
      </c>
      <c r="I24" s="87">
        <v>1</v>
      </c>
      <c r="J24" s="49"/>
    </row>
    <row r="27" spans="2:10">
      <c r="G27" s="69">
        <f>D22/D24*100</f>
        <v>19.922770635571059</v>
      </c>
      <c r="H27" s="69">
        <f>F22/F24*100</f>
        <v>9.4654728204523781</v>
      </c>
      <c r="I27" s="69">
        <f>H22/H24*100</f>
        <v>11.336312824571472</v>
      </c>
    </row>
    <row r="32" spans="2:10">
      <c r="C32" s="88" t="s">
        <v>122</v>
      </c>
      <c r="D32" s="89">
        <v>0.19922770635571058</v>
      </c>
    </row>
    <row r="33" spans="3:4">
      <c r="C33" s="88" t="s">
        <v>123</v>
      </c>
      <c r="D33" s="89">
        <v>9.465472820452378E-2</v>
      </c>
    </row>
    <row r="34" spans="3:4">
      <c r="C34" s="88" t="s">
        <v>124</v>
      </c>
      <c r="D34" s="89">
        <v>0.11336312824571472</v>
      </c>
    </row>
  </sheetData>
  <mergeCells count="12">
    <mergeCell ref="B22:B24"/>
    <mergeCell ref="B1:C3"/>
    <mergeCell ref="D1:I1"/>
    <mergeCell ref="D2:E2"/>
    <mergeCell ref="F2:G2"/>
    <mergeCell ref="H2:I2"/>
    <mergeCell ref="B4:B6"/>
    <mergeCell ref="B19:C21"/>
    <mergeCell ref="D19:I19"/>
    <mergeCell ref="D20:E20"/>
    <mergeCell ref="F20:G20"/>
    <mergeCell ref="H20:I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8B68-DE23-48FE-9AF7-2C5FBF38CBF8}">
  <dimension ref="B3:L19"/>
  <sheetViews>
    <sheetView topLeftCell="A10" zoomScale="115" zoomScaleNormal="115" workbookViewId="0">
      <selection activeCell="J38" sqref="J38"/>
    </sheetView>
  </sheetViews>
  <sheetFormatPr defaultRowHeight="14.45"/>
  <cols>
    <col min="3" max="3" width="22.7109375" bestFit="1" customWidth="1"/>
    <col min="4" max="4" width="10.7109375" customWidth="1"/>
    <col min="5" max="5" width="9.85546875" bestFit="1" customWidth="1"/>
    <col min="6" max="6" width="11.7109375" customWidth="1"/>
    <col min="7" max="7" width="8.85546875" customWidth="1"/>
    <col min="8" max="8" width="11.28515625" customWidth="1"/>
    <col min="10" max="10" width="11.85546875" customWidth="1"/>
    <col min="12" max="12" width="11.28515625" customWidth="1"/>
    <col min="14" max="14" width="10.85546875" customWidth="1"/>
    <col min="16" max="16" width="11.140625" customWidth="1"/>
    <col min="17" max="17" width="10.5703125" customWidth="1"/>
  </cols>
  <sheetData>
    <row r="3" spans="2:12" ht="15.6">
      <c r="B3" s="90" t="s">
        <v>85</v>
      </c>
      <c r="C3" s="90"/>
      <c r="D3" s="168" t="s">
        <v>125</v>
      </c>
      <c r="E3" s="169"/>
      <c r="F3" s="169"/>
      <c r="G3" s="169"/>
      <c r="H3" s="169"/>
      <c r="I3" s="169"/>
      <c r="J3" s="169"/>
      <c r="K3" s="170"/>
      <c r="L3" s="91"/>
    </row>
    <row r="4" spans="2:12" ht="15.6">
      <c r="B4" s="90"/>
      <c r="C4" s="90"/>
      <c r="D4" s="168" t="s">
        <v>126</v>
      </c>
      <c r="E4" s="169"/>
      <c r="F4" s="169" t="s">
        <v>127</v>
      </c>
      <c r="G4" s="169"/>
      <c r="H4" s="169" t="s">
        <v>128</v>
      </c>
      <c r="I4" s="169"/>
      <c r="J4" s="169" t="s">
        <v>129</v>
      </c>
      <c r="K4" s="170"/>
      <c r="L4" s="91"/>
    </row>
    <row r="5" spans="2:12" ht="45.6">
      <c r="B5" s="92"/>
      <c r="C5" s="92"/>
      <c r="D5" s="93" t="s">
        <v>119</v>
      </c>
      <c r="E5" s="94" t="s">
        <v>120</v>
      </c>
      <c r="F5" s="94" t="s">
        <v>119</v>
      </c>
      <c r="G5" s="94" t="s">
        <v>120</v>
      </c>
      <c r="H5" s="94" t="s">
        <v>119</v>
      </c>
      <c r="I5" s="94" t="s">
        <v>120</v>
      </c>
      <c r="J5" s="94" t="s">
        <v>119</v>
      </c>
      <c r="K5" s="95" t="s">
        <v>120</v>
      </c>
      <c r="L5" s="91"/>
    </row>
    <row r="6" spans="2:12" ht="15">
      <c r="B6" s="165" t="s">
        <v>98</v>
      </c>
      <c r="C6" s="96" t="s">
        <v>98</v>
      </c>
      <c r="D6" s="97">
        <v>61749.131921290282</v>
      </c>
      <c r="E6" s="98">
        <v>0.1035251044739266</v>
      </c>
      <c r="F6" s="99">
        <v>203704.26919201264</v>
      </c>
      <c r="G6" s="98">
        <v>5.2162970145772043E-2</v>
      </c>
      <c r="H6" s="99">
        <v>629556.02960018627</v>
      </c>
      <c r="I6" s="98">
        <v>0.19081662220013226</v>
      </c>
      <c r="J6" s="99">
        <v>1241140.3913075847</v>
      </c>
      <c r="K6" s="100">
        <v>0.12171454649464555</v>
      </c>
      <c r="L6" s="91"/>
    </row>
    <row r="7" spans="2:12" ht="15">
      <c r="B7" s="166"/>
      <c r="C7" s="101" t="s">
        <v>99</v>
      </c>
      <c r="D7" s="102">
        <v>534716.16251212067</v>
      </c>
      <c r="E7" s="103">
        <v>0.89647489552607296</v>
      </c>
      <c r="F7" s="104">
        <v>3701446.6189332423</v>
      </c>
      <c r="G7" s="103">
        <v>0.94783702985422891</v>
      </c>
      <c r="H7" s="104">
        <v>2669716.446462695</v>
      </c>
      <c r="I7" s="103">
        <v>0.80918337779986704</v>
      </c>
      <c r="J7" s="104">
        <v>8956000.6000707429</v>
      </c>
      <c r="K7" s="105">
        <v>0.87828545350534559</v>
      </c>
      <c r="L7" s="91"/>
    </row>
    <row r="8" spans="2:12" ht="15">
      <c r="B8" s="167"/>
      <c r="C8" s="106" t="s">
        <v>100</v>
      </c>
      <c r="D8" s="107">
        <v>596465.29443341121</v>
      </c>
      <c r="E8" s="108">
        <v>1</v>
      </c>
      <c r="F8" s="109">
        <v>3905150.888125251</v>
      </c>
      <c r="G8" s="108">
        <v>1</v>
      </c>
      <c r="H8" s="109">
        <v>3299272.4760628841</v>
      </c>
      <c r="I8" s="108">
        <v>1</v>
      </c>
      <c r="J8" s="109">
        <v>10197140.991378419</v>
      </c>
      <c r="K8" s="110">
        <v>1</v>
      </c>
      <c r="L8" s="91"/>
    </row>
    <row r="9" spans="2:12">
      <c r="D9" s="2">
        <f>D6/D8*100</f>
        <v>10.35251044739266</v>
      </c>
      <c r="F9" s="2">
        <f t="shared" ref="F9:J9" si="0">F6/F8*100</f>
        <v>5.2162970145772043</v>
      </c>
      <c r="G9" s="2"/>
      <c r="H9" s="2">
        <f t="shared" si="0"/>
        <v>19.081662220013225</v>
      </c>
      <c r="I9" s="2"/>
      <c r="J9" s="2">
        <f t="shared" si="0"/>
        <v>12.171454649464556</v>
      </c>
    </row>
    <row r="11" spans="2:12">
      <c r="C11" t="s">
        <v>126</v>
      </c>
      <c r="D11" s="2">
        <v>10.35251044739266</v>
      </c>
    </row>
    <row r="12" spans="2:12">
      <c r="C12" t="s">
        <v>127</v>
      </c>
      <c r="D12" s="2">
        <v>5.2162970145772043</v>
      </c>
    </row>
    <row r="13" spans="2:12">
      <c r="C13" t="s">
        <v>128</v>
      </c>
      <c r="D13" s="2">
        <v>19.081662220013225</v>
      </c>
    </row>
    <row r="14" spans="2:12">
      <c r="C14" t="s">
        <v>129</v>
      </c>
      <c r="D14" s="2">
        <v>12.171454649464556</v>
      </c>
    </row>
    <row r="16" spans="2:12">
      <c r="C16" t="s">
        <v>130</v>
      </c>
      <c r="D16" s="2">
        <v>34.007177375160182</v>
      </c>
    </row>
    <row r="17" spans="3:4">
      <c r="C17" t="s">
        <v>131</v>
      </c>
      <c r="D17" s="2">
        <v>11.557049992255457</v>
      </c>
    </row>
    <row r="18" spans="3:4">
      <c r="C18" t="s">
        <v>132</v>
      </c>
      <c r="D18" s="2">
        <v>5.7135453187680989</v>
      </c>
    </row>
    <row r="19" spans="3:4">
      <c r="C19" t="s">
        <v>133</v>
      </c>
      <c r="D19" s="2">
        <v>6.3434580399254816</v>
      </c>
    </row>
  </sheetData>
  <mergeCells count="6">
    <mergeCell ref="B6:B8"/>
    <mergeCell ref="D3:K3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A5F8-F99E-40C3-9755-F7CCCBB85BE0}">
  <dimension ref="B2:R16"/>
  <sheetViews>
    <sheetView topLeftCell="A5" zoomScaleNormal="100" workbookViewId="0">
      <selection activeCell="C31" sqref="C31"/>
    </sheetView>
  </sheetViews>
  <sheetFormatPr defaultRowHeight="14.45"/>
  <cols>
    <col min="3" max="3" width="22.7109375" bestFit="1" customWidth="1"/>
    <col min="4" max="4" width="10.7109375" customWidth="1"/>
    <col min="5" max="5" width="9.85546875" bestFit="1" customWidth="1"/>
    <col min="6" max="6" width="11.7109375" customWidth="1"/>
    <col min="7" max="7" width="8.85546875" customWidth="1"/>
    <col min="8" max="8" width="11.28515625" customWidth="1"/>
    <col min="10" max="10" width="11.85546875" customWidth="1"/>
    <col min="12" max="12" width="11.28515625" customWidth="1"/>
    <col min="14" max="14" width="10.85546875" customWidth="1"/>
    <col min="16" max="16" width="11.140625" customWidth="1"/>
    <col min="17" max="17" width="10.5703125" customWidth="1"/>
  </cols>
  <sheetData>
    <row r="2" spans="2:18" ht="15.6">
      <c r="B2" s="174" t="s">
        <v>85</v>
      </c>
      <c r="C2" s="174"/>
      <c r="D2" s="176" t="s">
        <v>134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8"/>
      <c r="R2" s="111"/>
    </row>
    <row r="3" spans="2:18" ht="15.6">
      <c r="B3" s="174"/>
      <c r="C3" s="174"/>
      <c r="D3" s="176" t="s">
        <v>135</v>
      </c>
      <c r="E3" s="177"/>
      <c r="F3" s="177" t="s">
        <v>136</v>
      </c>
      <c r="G3" s="177"/>
      <c r="H3" s="177" t="s">
        <v>137</v>
      </c>
      <c r="I3" s="177"/>
      <c r="J3" s="177" t="s">
        <v>138</v>
      </c>
      <c r="K3" s="177"/>
      <c r="L3" s="177" t="s">
        <v>139</v>
      </c>
      <c r="M3" s="177"/>
      <c r="N3" s="177" t="s">
        <v>140</v>
      </c>
      <c r="O3" s="177"/>
      <c r="P3" s="177" t="s">
        <v>141</v>
      </c>
      <c r="Q3" s="178"/>
      <c r="R3" s="111"/>
    </row>
    <row r="4" spans="2:18" ht="45.6">
      <c r="B4" s="175"/>
      <c r="C4" s="175"/>
      <c r="D4" s="112" t="s">
        <v>119</v>
      </c>
      <c r="E4" s="113" t="s">
        <v>120</v>
      </c>
      <c r="F4" s="113" t="s">
        <v>119</v>
      </c>
      <c r="G4" s="113" t="s">
        <v>120</v>
      </c>
      <c r="H4" s="113" t="s">
        <v>119</v>
      </c>
      <c r="I4" s="113" t="s">
        <v>120</v>
      </c>
      <c r="J4" s="113" t="s">
        <v>119</v>
      </c>
      <c r="K4" s="113" t="s">
        <v>120</v>
      </c>
      <c r="L4" s="113" t="s">
        <v>119</v>
      </c>
      <c r="M4" s="113" t="s">
        <v>120</v>
      </c>
      <c r="N4" s="113" t="s">
        <v>119</v>
      </c>
      <c r="O4" s="113" t="s">
        <v>120</v>
      </c>
      <c r="P4" s="113" t="s">
        <v>119</v>
      </c>
      <c r="Q4" s="114" t="s">
        <v>120</v>
      </c>
      <c r="R4" s="111"/>
    </row>
    <row r="5" spans="2:18" ht="15">
      <c r="B5" s="171" t="s">
        <v>98</v>
      </c>
      <c r="C5" s="115" t="s">
        <v>98</v>
      </c>
      <c r="D5" s="116">
        <v>750271.72751084878</v>
      </c>
      <c r="E5" s="117">
        <v>0.20197212319892657</v>
      </c>
      <c r="F5" s="118">
        <v>193876.7121871025</v>
      </c>
      <c r="G5" s="117">
        <v>0.13378977931302183</v>
      </c>
      <c r="H5" s="118">
        <v>184781.92803053782</v>
      </c>
      <c r="I5" s="117">
        <v>0.14064084613559161</v>
      </c>
      <c r="J5" s="118">
        <v>284488.33922632266</v>
      </c>
      <c r="K5" s="117">
        <v>0.10712932813706524</v>
      </c>
      <c r="L5" s="118">
        <v>309702.47029746161</v>
      </c>
      <c r="M5" s="117">
        <v>9.7095352258888198E-2</v>
      </c>
      <c r="N5" s="118">
        <v>408197.38932685088</v>
      </c>
      <c r="O5" s="117">
        <v>7.2729063009256217E-2</v>
      </c>
      <c r="P5" s="118">
        <v>4831.2554419516946</v>
      </c>
      <c r="Q5" s="119">
        <v>7.7275367372244566E-2</v>
      </c>
      <c r="R5" s="111"/>
    </row>
    <row r="6" spans="2:18" ht="15">
      <c r="B6" s="172"/>
      <c r="C6" s="120" t="s">
        <v>99</v>
      </c>
      <c r="D6" s="121">
        <v>2964457.3926652577</v>
      </c>
      <c r="E6" s="122">
        <v>0.79802787680107334</v>
      </c>
      <c r="F6" s="123">
        <v>1255237.8104813136</v>
      </c>
      <c r="G6" s="122">
        <v>0.86621022068697751</v>
      </c>
      <c r="H6" s="123">
        <v>1129074.8433685019</v>
      </c>
      <c r="I6" s="122">
        <v>0.85935915386440664</v>
      </c>
      <c r="J6" s="123">
        <v>2371071.4796716152</v>
      </c>
      <c r="K6" s="122">
        <v>0.89287067186293512</v>
      </c>
      <c r="L6" s="123">
        <v>2879971.0114124869</v>
      </c>
      <c r="M6" s="122">
        <v>0.90290464774111245</v>
      </c>
      <c r="N6" s="123">
        <v>5204378.5526304916</v>
      </c>
      <c r="O6" s="122">
        <v>0.92727093699074448</v>
      </c>
      <c r="P6" s="123">
        <v>57688.737749138119</v>
      </c>
      <c r="Q6" s="124">
        <v>0.9227246326277555</v>
      </c>
      <c r="R6" s="111"/>
    </row>
    <row r="7" spans="2:18" ht="15">
      <c r="B7" s="173"/>
      <c r="C7" s="125" t="s">
        <v>100</v>
      </c>
      <c r="D7" s="126">
        <v>3714729.1201761067</v>
      </c>
      <c r="E7" s="127">
        <v>1</v>
      </c>
      <c r="F7" s="128">
        <v>1449114.5226684171</v>
      </c>
      <c r="G7" s="127">
        <v>1</v>
      </c>
      <c r="H7" s="128">
        <v>1313856.7713990419</v>
      </c>
      <c r="I7" s="127">
        <v>1</v>
      </c>
      <c r="J7" s="128">
        <v>2655559.818897937</v>
      </c>
      <c r="K7" s="127">
        <v>1</v>
      </c>
      <c r="L7" s="128">
        <v>3189673.4817099464</v>
      </c>
      <c r="M7" s="127">
        <v>1</v>
      </c>
      <c r="N7" s="128">
        <v>5612575.9419573387</v>
      </c>
      <c r="O7" s="127">
        <v>1</v>
      </c>
      <c r="P7" s="128">
        <v>62519.993191089816</v>
      </c>
      <c r="Q7" s="129">
        <v>1</v>
      </c>
      <c r="R7" s="111"/>
    </row>
    <row r="8" spans="2:18">
      <c r="D8" s="27">
        <f>D5/D7*100</f>
        <v>20.197212319892657</v>
      </c>
      <c r="E8" s="27"/>
      <c r="F8" s="27">
        <f t="shared" ref="F8:P8" si="0">F5/F7*100</f>
        <v>13.378977931302183</v>
      </c>
      <c r="G8" s="27"/>
      <c r="H8" s="27">
        <f t="shared" si="0"/>
        <v>14.06408461355916</v>
      </c>
      <c r="I8" s="27"/>
      <c r="J8" s="27">
        <f t="shared" si="0"/>
        <v>10.712932813706525</v>
      </c>
      <c r="K8" s="27"/>
      <c r="L8" s="27">
        <f t="shared" si="0"/>
        <v>9.7095352258888195</v>
      </c>
      <c r="M8" s="27"/>
      <c r="N8" s="27">
        <f t="shared" si="0"/>
        <v>7.2729063009256221</v>
      </c>
      <c r="O8" s="27"/>
      <c r="P8" s="27">
        <f t="shared" si="0"/>
        <v>7.7275367372244563</v>
      </c>
    </row>
    <row r="11" spans="2:18">
      <c r="C11" t="s">
        <v>142</v>
      </c>
      <c r="D11" s="27">
        <v>20.197212319892657</v>
      </c>
    </row>
    <row r="12" spans="2:18">
      <c r="C12" t="s">
        <v>143</v>
      </c>
      <c r="D12" s="27">
        <v>13.378977931302183</v>
      </c>
    </row>
    <row r="13" spans="2:18">
      <c r="C13" t="s">
        <v>144</v>
      </c>
      <c r="D13" s="27">
        <v>14.06408461355916</v>
      </c>
    </row>
    <row r="14" spans="2:18">
      <c r="C14" t="s">
        <v>145</v>
      </c>
      <c r="D14" s="27">
        <v>10.712932813706525</v>
      </c>
    </row>
    <row r="15" spans="2:18">
      <c r="C15" t="s">
        <v>146</v>
      </c>
      <c r="D15" s="27">
        <v>9.7095352258888195</v>
      </c>
    </row>
    <row r="16" spans="2:18">
      <c r="C16" t="s">
        <v>140</v>
      </c>
      <c r="D16" s="27">
        <v>7.2729063009256221</v>
      </c>
    </row>
  </sheetData>
  <mergeCells count="10">
    <mergeCell ref="B5:B7"/>
    <mergeCell ref="B2:C4"/>
    <mergeCell ref="D2:Q2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BEB2-9268-436D-B25F-A02F22F0F7E4}">
  <dimension ref="B3:J18"/>
  <sheetViews>
    <sheetView topLeftCell="A3" zoomScale="115" zoomScaleNormal="115" workbookViewId="0">
      <selection activeCell="K16" sqref="K16"/>
    </sheetView>
  </sheetViews>
  <sheetFormatPr defaultRowHeight="14.45"/>
  <cols>
    <col min="3" max="3" width="22.7109375" bestFit="1" customWidth="1"/>
    <col min="4" max="4" width="10.7109375" customWidth="1"/>
    <col min="5" max="5" width="9.85546875" bestFit="1" customWidth="1"/>
    <col min="6" max="6" width="11.7109375" customWidth="1"/>
    <col min="7" max="7" width="8.85546875" customWidth="1"/>
    <col min="8" max="8" width="11.28515625" customWidth="1"/>
    <col min="10" max="10" width="11.85546875" customWidth="1"/>
    <col min="12" max="12" width="11.28515625" customWidth="1"/>
    <col min="14" max="14" width="10.85546875" customWidth="1"/>
    <col min="16" max="16" width="11.140625" customWidth="1"/>
    <col min="17" max="17" width="10.5703125" customWidth="1"/>
  </cols>
  <sheetData>
    <row r="3" spans="2:10" ht="15.6">
      <c r="B3" s="90" t="s">
        <v>85</v>
      </c>
      <c r="C3" s="90"/>
      <c r="D3" s="168" t="s">
        <v>147</v>
      </c>
      <c r="E3" s="169"/>
      <c r="F3" s="169"/>
      <c r="G3" s="169"/>
      <c r="H3" s="169"/>
      <c r="I3" s="170"/>
      <c r="J3" s="91"/>
    </row>
    <row r="4" spans="2:10" ht="15.6">
      <c r="B4" s="90"/>
      <c r="C4" s="90"/>
      <c r="D4" s="168" t="s">
        <v>148</v>
      </c>
      <c r="E4" s="169"/>
      <c r="F4" s="169" t="s">
        <v>149</v>
      </c>
      <c r="G4" s="169"/>
      <c r="H4" s="169" t="s">
        <v>150</v>
      </c>
      <c r="I4" s="170"/>
      <c r="J4" s="91"/>
    </row>
    <row r="5" spans="2:10" ht="45.6">
      <c r="B5" s="92"/>
      <c r="C5" s="92"/>
      <c r="D5" s="93" t="s">
        <v>119</v>
      </c>
      <c r="E5" s="94" t="s">
        <v>120</v>
      </c>
      <c r="F5" s="94" t="s">
        <v>119</v>
      </c>
      <c r="G5" s="94" t="s">
        <v>120</v>
      </c>
      <c r="H5" s="94" t="s">
        <v>119</v>
      </c>
      <c r="I5" s="95" t="s">
        <v>120</v>
      </c>
      <c r="J5" s="91"/>
    </row>
    <row r="6" spans="2:10" ht="15">
      <c r="B6" s="165" t="s">
        <v>98</v>
      </c>
      <c r="C6" s="96" t="s">
        <v>98</v>
      </c>
      <c r="D6" s="97">
        <v>380480.83106397185</v>
      </c>
      <c r="E6" s="98">
        <v>0.24926467563727184</v>
      </c>
      <c r="F6" s="99">
        <v>1755668.9909571039</v>
      </c>
      <c r="G6" s="98">
        <v>0.10658753320159016</v>
      </c>
      <c r="H6" s="99">
        <v>0</v>
      </c>
      <c r="I6" s="100">
        <v>0</v>
      </c>
      <c r="J6" s="91"/>
    </row>
    <row r="7" spans="2:10" ht="15">
      <c r="B7" s="166"/>
      <c r="C7" s="101" t="s">
        <v>99</v>
      </c>
      <c r="D7" s="102">
        <v>1145932.1277366695</v>
      </c>
      <c r="E7" s="103">
        <v>0.75073532436272383</v>
      </c>
      <c r="F7" s="104">
        <v>14715947.700242424</v>
      </c>
      <c r="G7" s="103">
        <v>0.89341246679840569</v>
      </c>
      <c r="H7" s="104">
        <v>0</v>
      </c>
      <c r="I7" s="105">
        <v>0</v>
      </c>
      <c r="J7" s="91"/>
    </row>
    <row r="8" spans="2:10" ht="15">
      <c r="B8" s="167"/>
      <c r="C8" s="106" t="s">
        <v>100</v>
      </c>
      <c r="D8" s="107">
        <v>1526412.9588006479</v>
      </c>
      <c r="E8" s="108">
        <v>1</v>
      </c>
      <c r="F8" s="109">
        <v>16471616.691199597</v>
      </c>
      <c r="G8" s="108">
        <v>1</v>
      </c>
      <c r="H8" s="109">
        <v>0</v>
      </c>
      <c r="I8" s="110">
        <v>0</v>
      </c>
      <c r="J8" s="91"/>
    </row>
    <row r="9" spans="2:10">
      <c r="D9" s="2">
        <f>D6/D8*100</f>
        <v>24.926467563727183</v>
      </c>
      <c r="E9" s="2"/>
      <c r="F9" s="2">
        <f t="shared" ref="F9" si="0">F6/F8*100</f>
        <v>10.658753320159017</v>
      </c>
    </row>
    <row r="15" spans="2:10">
      <c r="C15" s="130" t="s">
        <v>151</v>
      </c>
      <c r="D15" s="2">
        <v>24.926467563727183</v>
      </c>
    </row>
    <row r="16" spans="2:10">
      <c r="C16" s="130" t="s">
        <v>152</v>
      </c>
      <c r="D16" s="2">
        <v>10.658753320159017</v>
      </c>
    </row>
    <row r="17" spans="3:4">
      <c r="C17" t="s">
        <v>153</v>
      </c>
      <c r="D17" s="131">
        <v>3.6709675371841679</v>
      </c>
    </row>
    <row r="18" spans="3:4">
      <c r="C18" t="s">
        <v>154</v>
      </c>
      <c r="D18" s="131">
        <v>45.912169644691808</v>
      </c>
    </row>
  </sheetData>
  <mergeCells count="5">
    <mergeCell ref="D3:I3"/>
    <mergeCell ref="D4:E4"/>
    <mergeCell ref="F4:G4"/>
    <mergeCell ref="H4:I4"/>
    <mergeCell ref="B6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EAC5-8A18-4379-AD2B-DA30F9E291EF}">
  <dimension ref="A1:H12"/>
  <sheetViews>
    <sheetView zoomScaleNormal="100" workbookViewId="0">
      <selection activeCell="J19" sqref="J19"/>
    </sheetView>
  </sheetViews>
  <sheetFormatPr defaultRowHeight="14.45"/>
  <sheetData>
    <row r="1" spans="1:8">
      <c r="A1" t="s">
        <v>10</v>
      </c>
    </row>
    <row r="4" spans="1:8">
      <c r="C4" s="132">
        <v>2011</v>
      </c>
      <c r="D4" s="132"/>
      <c r="E4" s="132"/>
      <c r="F4" s="132">
        <v>2022</v>
      </c>
      <c r="G4" s="132"/>
      <c r="H4" s="132"/>
    </row>
    <row r="5" spans="1:8" ht="43.15">
      <c r="C5" s="1" t="s">
        <v>11</v>
      </c>
      <c r="D5" s="1" t="s">
        <v>12</v>
      </c>
      <c r="E5" s="1" t="s">
        <v>13</v>
      </c>
      <c r="F5" s="1" t="s">
        <v>11</v>
      </c>
      <c r="G5" s="1" t="s">
        <v>12</v>
      </c>
      <c r="H5" s="1" t="s">
        <v>14</v>
      </c>
    </row>
    <row r="6" spans="1:8">
      <c r="B6" t="s">
        <v>5</v>
      </c>
      <c r="C6" s="2">
        <v>19.39</v>
      </c>
      <c r="D6" s="2">
        <v>17.09</v>
      </c>
      <c r="E6" s="2">
        <v>13.83</v>
      </c>
      <c r="F6" s="2">
        <v>10.82</v>
      </c>
      <c r="G6" s="2">
        <v>14.84</v>
      </c>
      <c r="H6" s="2">
        <v>6.78</v>
      </c>
    </row>
    <row r="7" spans="1:8">
      <c r="B7" t="s">
        <v>6</v>
      </c>
      <c r="C7" s="2">
        <v>59.77</v>
      </c>
      <c r="D7" s="2">
        <v>53.26</v>
      </c>
      <c r="E7" s="2">
        <v>59.17</v>
      </c>
      <c r="F7" s="2">
        <v>67.31</v>
      </c>
      <c r="G7" s="2">
        <v>58.23</v>
      </c>
      <c r="H7" s="2">
        <v>57.64</v>
      </c>
    </row>
    <row r="8" spans="1:8">
      <c r="B8" t="s">
        <v>7</v>
      </c>
      <c r="C8" s="2">
        <v>15.15</v>
      </c>
      <c r="D8" s="2">
        <v>22.85</v>
      </c>
      <c r="E8" s="2">
        <v>21.08</v>
      </c>
      <c r="F8" s="2">
        <v>14.02</v>
      </c>
      <c r="G8" s="2">
        <v>18.600000000000001</v>
      </c>
      <c r="H8" s="2">
        <v>23.51</v>
      </c>
    </row>
    <row r="9" spans="1:8">
      <c r="B9" t="s">
        <v>15</v>
      </c>
      <c r="C9" s="2">
        <v>5.6899999999999995</v>
      </c>
      <c r="D9" s="2">
        <v>6.8</v>
      </c>
      <c r="E9" s="2">
        <v>5.92</v>
      </c>
      <c r="F9" s="2">
        <v>7.85</v>
      </c>
      <c r="G9" s="2">
        <v>8.34</v>
      </c>
      <c r="H9" s="2">
        <v>12.08</v>
      </c>
    </row>
    <row r="11" spans="1:8">
      <c r="C11" s="2">
        <f>C6+C7</f>
        <v>79.16</v>
      </c>
      <c r="D11" s="2">
        <f t="shared" ref="D11:H11" si="0">D6+D7</f>
        <v>70.349999999999994</v>
      </c>
      <c r="E11" s="2">
        <f t="shared" si="0"/>
        <v>73</v>
      </c>
      <c r="F11" s="2">
        <f t="shared" si="0"/>
        <v>78.13</v>
      </c>
      <c r="G11" s="2">
        <f t="shared" si="0"/>
        <v>73.069999999999993</v>
      </c>
      <c r="H11" s="2">
        <f t="shared" si="0"/>
        <v>64.42</v>
      </c>
    </row>
    <row r="12" spans="1:8">
      <c r="C12" s="2">
        <f>C8+C9</f>
        <v>20.84</v>
      </c>
      <c r="D12" s="2">
        <f t="shared" ref="D12:H12" si="1">D8+D9</f>
        <v>29.650000000000002</v>
      </c>
      <c r="E12" s="2">
        <f t="shared" si="1"/>
        <v>27</v>
      </c>
      <c r="F12" s="2">
        <f t="shared" si="1"/>
        <v>21.869999999999997</v>
      </c>
      <c r="G12" s="2">
        <f t="shared" si="1"/>
        <v>26.94</v>
      </c>
      <c r="H12" s="2">
        <f t="shared" si="1"/>
        <v>35.590000000000003</v>
      </c>
    </row>
  </sheetData>
  <mergeCells count="2">
    <mergeCell ref="C4:E4"/>
    <mergeCell ref="F4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64D8-064F-4DC4-B3A9-C2B4A420A9A3}">
  <dimension ref="A1:M17"/>
  <sheetViews>
    <sheetView zoomScale="85" zoomScaleNormal="85" workbookViewId="0">
      <selection activeCell="O24" sqref="O24"/>
    </sheetView>
  </sheetViews>
  <sheetFormatPr defaultRowHeight="14.45"/>
  <sheetData>
    <row r="1" spans="1:13">
      <c r="A1" t="s">
        <v>16</v>
      </c>
    </row>
    <row r="2" spans="1:13">
      <c r="F2" s="132">
        <v>2011</v>
      </c>
      <c r="G2" s="132"/>
      <c r="H2" s="132"/>
      <c r="I2" s="132"/>
      <c r="J2" s="132">
        <v>2022</v>
      </c>
      <c r="K2" s="132"/>
      <c r="L2" s="132"/>
      <c r="M2" s="132"/>
    </row>
    <row r="3" spans="1:13">
      <c r="F3" s="132" t="s">
        <v>17</v>
      </c>
      <c r="G3" s="132"/>
      <c r="H3" s="132" t="s">
        <v>18</v>
      </c>
      <c r="I3" s="132"/>
      <c r="J3" s="132" t="s">
        <v>17</v>
      </c>
      <c r="K3" s="132"/>
      <c r="L3" s="132" t="s">
        <v>18</v>
      </c>
      <c r="M3" s="132"/>
    </row>
    <row r="4" spans="1:13">
      <c r="F4" t="s">
        <v>19</v>
      </c>
      <c r="G4" t="s">
        <v>20</v>
      </c>
      <c r="H4" t="s">
        <v>19</v>
      </c>
      <c r="I4" t="s">
        <v>20</v>
      </c>
      <c r="J4" t="s">
        <v>19</v>
      </c>
      <c r="K4" t="s">
        <v>20</v>
      </c>
      <c r="L4" t="s">
        <v>19</v>
      </c>
      <c r="M4" t="s">
        <v>20</v>
      </c>
    </row>
    <row r="5" spans="1:13">
      <c r="E5" t="s">
        <v>21</v>
      </c>
      <c r="F5" s="2">
        <v>10.88</v>
      </c>
      <c r="G5" s="2">
        <v>2.02</v>
      </c>
      <c r="H5" s="2">
        <v>15.22</v>
      </c>
      <c r="I5" s="2">
        <v>2.99</v>
      </c>
      <c r="J5" s="2">
        <v>2.52</v>
      </c>
      <c r="K5" s="2">
        <v>0.52</v>
      </c>
      <c r="L5" s="2">
        <v>4.7699999999999996</v>
      </c>
      <c r="M5" s="2">
        <v>1.0900000000000001</v>
      </c>
    </row>
    <row r="6" spans="1:13">
      <c r="E6" t="s">
        <v>6</v>
      </c>
      <c r="F6" s="2">
        <v>63.41</v>
      </c>
      <c r="G6" s="2">
        <v>30.39</v>
      </c>
      <c r="H6" s="2">
        <v>60.83</v>
      </c>
      <c r="I6" s="2">
        <v>33.17</v>
      </c>
      <c r="J6" s="2">
        <v>49.07</v>
      </c>
      <c r="K6" s="2">
        <v>10.87</v>
      </c>
      <c r="L6" s="2">
        <v>61.48</v>
      </c>
      <c r="M6" s="2">
        <v>17.559999999999999</v>
      </c>
    </row>
    <row r="7" spans="1:13">
      <c r="E7" t="s">
        <v>7</v>
      </c>
      <c r="F7" s="2">
        <v>20.49</v>
      </c>
      <c r="G7" s="2">
        <v>47.4</v>
      </c>
      <c r="H7" s="2">
        <v>18.25</v>
      </c>
      <c r="I7" s="2">
        <v>46.78</v>
      </c>
      <c r="J7" s="2">
        <v>30.05</v>
      </c>
      <c r="K7" s="2">
        <v>41.4</v>
      </c>
      <c r="L7" s="2">
        <v>24.02</v>
      </c>
      <c r="M7" s="2">
        <v>48.16</v>
      </c>
    </row>
    <row r="8" spans="1:13">
      <c r="E8" t="s">
        <v>22</v>
      </c>
      <c r="F8" s="2">
        <v>4.34</v>
      </c>
      <c r="G8" s="2">
        <v>17.7</v>
      </c>
      <c r="H8" s="2">
        <v>4.7</v>
      </c>
      <c r="I8" s="2">
        <v>14.61</v>
      </c>
      <c r="J8" s="2">
        <v>13.72</v>
      </c>
      <c r="K8" s="2">
        <v>37.39</v>
      </c>
      <c r="L8" s="2">
        <v>7.92</v>
      </c>
      <c r="M8" s="2">
        <v>26.46</v>
      </c>
    </row>
    <row r="9" spans="1:13">
      <c r="E9" t="s">
        <v>23</v>
      </c>
      <c r="F9" s="2">
        <v>0.87</v>
      </c>
      <c r="G9" s="2">
        <v>2.4900000000000002</v>
      </c>
      <c r="H9" s="2">
        <v>1</v>
      </c>
      <c r="I9" s="2">
        <v>2.46</v>
      </c>
      <c r="J9" s="2">
        <v>4.6500000000000004</v>
      </c>
      <c r="K9" s="2">
        <v>9.82</v>
      </c>
      <c r="L9" s="2">
        <v>1.81</v>
      </c>
      <c r="M9" s="2">
        <v>6.74</v>
      </c>
    </row>
    <row r="10" spans="1:13">
      <c r="H10" s="2"/>
      <c r="I10" s="2"/>
    </row>
    <row r="12" spans="1:13">
      <c r="F12" s="2">
        <f>F5+F6</f>
        <v>74.289999999999992</v>
      </c>
      <c r="G12" s="2">
        <f t="shared" ref="G12:M12" si="0">G5+G6</f>
        <v>32.410000000000004</v>
      </c>
      <c r="H12" s="2">
        <f t="shared" si="0"/>
        <v>76.05</v>
      </c>
      <c r="I12" s="2">
        <f t="shared" si="0"/>
        <v>36.160000000000004</v>
      </c>
      <c r="J12" s="2">
        <f t="shared" si="0"/>
        <v>51.59</v>
      </c>
      <c r="K12" s="2">
        <f t="shared" si="0"/>
        <v>11.389999999999999</v>
      </c>
      <c r="L12" s="2">
        <f t="shared" si="0"/>
        <v>66.25</v>
      </c>
      <c r="M12" s="2">
        <f t="shared" si="0"/>
        <v>18.649999999999999</v>
      </c>
    </row>
    <row r="13" spans="1:13">
      <c r="F13" s="2">
        <f>F7</f>
        <v>20.49</v>
      </c>
      <c r="G13" s="2">
        <f t="shared" ref="G13:M13" si="1">G7</f>
        <v>47.4</v>
      </c>
      <c r="H13" s="2">
        <f t="shared" si="1"/>
        <v>18.25</v>
      </c>
      <c r="I13" s="2">
        <f t="shared" si="1"/>
        <v>46.78</v>
      </c>
      <c r="J13" s="2">
        <f t="shared" si="1"/>
        <v>30.05</v>
      </c>
      <c r="K13" s="2">
        <f t="shared" si="1"/>
        <v>41.4</v>
      </c>
      <c r="L13" s="2">
        <f t="shared" si="1"/>
        <v>24.02</v>
      </c>
      <c r="M13" s="2">
        <f t="shared" si="1"/>
        <v>48.16</v>
      </c>
    </row>
    <row r="14" spans="1:13">
      <c r="F14" s="2">
        <f>F8+F9</f>
        <v>5.21</v>
      </c>
      <c r="G14" s="2">
        <f t="shared" ref="G14:M14" si="2">G8+G9</f>
        <v>20.189999999999998</v>
      </c>
      <c r="H14" s="2">
        <f t="shared" si="2"/>
        <v>5.7</v>
      </c>
      <c r="I14" s="2">
        <f t="shared" si="2"/>
        <v>17.07</v>
      </c>
      <c r="J14" s="2">
        <f t="shared" si="2"/>
        <v>18.37</v>
      </c>
      <c r="K14" s="2">
        <f t="shared" si="2"/>
        <v>47.21</v>
      </c>
      <c r="L14" s="2">
        <f t="shared" si="2"/>
        <v>9.73</v>
      </c>
      <c r="M14" s="2">
        <f t="shared" si="2"/>
        <v>33.200000000000003</v>
      </c>
    </row>
    <row r="16" spans="1:13">
      <c r="J16" s="2">
        <f>J14-F14</f>
        <v>13.16</v>
      </c>
      <c r="K16" s="2">
        <f>K14-G14</f>
        <v>27.020000000000003</v>
      </c>
      <c r="L16" s="2">
        <f>L14-H14</f>
        <v>4.03</v>
      </c>
      <c r="M16" s="2">
        <f>M14-I14</f>
        <v>16.130000000000003</v>
      </c>
    </row>
    <row r="17" spans="10:13">
      <c r="J17">
        <f>J14/F14</f>
        <v>3.5259117082533593</v>
      </c>
      <c r="K17">
        <f t="shared" ref="K17:M17" si="3">K14/G14</f>
        <v>2.3382862803368005</v>
      </c>
      <c r="L17">
        <f t="shared" si="3"/>
        <v>1.7070175438596491</v>
      </c>
      <c r="M17">
        <f t="shared" si="3"/>
        <v>1.9449326303456358</v>
      </c>
    </row>
  </sheetData>
  <mergeCells count="6">
    <mergeCell ref="L3:M3"/>
    <mergeCell ref="J2:M2"/>
    <mergeCell ref="F2:I2"/>
    <mergeCell ref="F3:G3"/>
    <mergeCell ref="H3:I3"/>
    <mergeCell ref="J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F8BA-2225-4197-921B-B8407B5CDC18}">
  <dimension ref="A1:N62"/>
  <sheetViews>
    <sheetView topLeftCell="A24" zoomScale="85" zoomScaleNormal="85" workbookViewId="0">
      <selection activeCell="I51" sqref="I51"/>
    </sheetView>
  </sheetViews>
  <sheetFormatPr defaultRowHeight="14.45"/>
  <cols>
    <col min="8" max="8" width="17.7109375" customWidth="1"/>
  </cols>
  <sheetData>
    <row r="1" spans="1:14">
      <c r="A1" t="s">
        <v>24</v>
      </c>
    </row>
    <row r="6" spans="1:14">
      <c r="H6" t="s">
        <v>25</v>
      </c>
    </row>
    <row r="10" spans="1:14">
      <c r="I10">
        <v>2011</v>
      </c>
      <c r="J10">
        <v>2022</v>
      </c>
      <c r="K10">
        <v>2011</v>
      </c>
      <c r="L10">
        <v>2022</v>
      </c>
      <c r="M10">
        <v>2011</v>
      </c>
      <c r="N10">
        <v>2022</v>
      </c>
    </row>
    <row r="11" spans="1:14" ht="43.15">
      <c r="I11" s="1" t="s">
        <v>1</v>
      </c>
      <c r="J11" s="1" t="s">
        <v>1</v>
      </c>
      <c r="K11" s="1" t="s">
        <v>2</v>
      </c>
      <c r="L11" s="1" t="s">
        <v>3</v>
      </c>
      <c r="M11" s="1" t="s">
        <v>4</v>
      </c>
      <c r="N11" s="1" t="s">
        <v>4</v>
      </c>
    </row>
    <row r="12" spans="1:14">
      <c r="H12" t="s">
        <v>26</v>
      </c>
      <c r="I12" s="2">
        <v>9.35</v>
      </c>
      <c r="J12" s="2">
        <v>4.13</v>
      </c>
      <c r="K12" s="2">
        <v>5.0599999999999996</v>
      </c>
      <c r="L12" s="2">
        <v>2.97</v>
      </c>
      <c r="M12" s="2">
        <v>5.58</v>
      </c>
      <c r="N12" s="2">
        <v>2.5</v>
      </c>
    </row>
    <row r="13" spans="1:14">
      <c r="H13" t="s">
        <v>27</v>
      </c>
      <c r="I13" s="2">
        <v>26</v>
      </c>
      <c r="J13" s="2">
        <v>27.62</v>
      </c>
      <c r="K13" s="2">
        <v>26.16</v>
      </c>
      <c r="L13" s="2">
        <v>25.07</v>
      </c>
      <c r="M13" s="2">
        <v>19.37</v>
      </c>
      <c r="N13" s="2">
        <v>23.98</v>
      </c>
    </row>
    <row r="14" spans="1:14">
      <c r="H14" t="s">
        <v>28</v>
      </c>
      <c r="I14" s="2">
        <v>39.07</v>
      </c>
      <c r="J14" s="2">
        <v>33.21</v>
      </c>
      <c r="K14" s="2">
        <v>40.799999999999997</v>
      </c>
      <c r="L14" s="2">
        <v>34.770000000000003</v>
      </c>
      <c r="M14" s="2">
        <v>41.47</v>
      </c>
      <c r="N14" s="2">
        <v>36.71</v>
      </c>
    </row>
    <row r="15" spans="1:14">
      <c r="H15" t="s">
        <v>29</v>
      </c>
      <c r="I15" s="2">
        <v>15.23</v>
      </c>
      <c r="J15" s="2">
        <v>20.21</v>
      </c>
      <c r="K15" s="2">
        <v>19.309999999999999</v>
      </c>
      <c r="L15" s="2">
        <v>20.32</v>
      </c>
      <c r="M15" s="2">
        <v>21.67</v>
      </c>
      <c r="N15" s="2">
        <v>19.329999999999998</v>
      </c>
    </row>
    <row r="16" spans="1:14">
      <c r="H16" t="s">
        <v>30</v>
      </c>
      <c r="I16" s="2">
        <v>10.35</v>
      </c>
      <c r="J16" s="2">
        <v>14.83</v>
      </c>
      <c r="K16" s="2">
        <v>8.66</v>
      </c>
      <c r="L16" s="2">
        <v>16.87</v>
      </c>
      <c r="M16" s="2">
        <v>11.91</v>
      </c>
      <c r="N16" s="2">
        <v>17.48</v>
      </c>
    </row>
    <row r="23" spans="8:12">
      <c r="I23" s="132">
        <v>2011</v>
      </c>
      <c r="J23" s="132"/>
      <c r="K23" s="132">
        <v>2022</v>
      </c>
      <c r="L23" s="132"/>
    </row>
    <row r="24" spans="8:12" ht="28.9">
      <c r="I24" s="1" t="s">
        <v>11</v>
      </c>
      <c r="J24" s="1" t="s">
        <v>12</v>
      </c>
      <c r="K24" s="1" t="s">
        <v>11</v>
      </c>
      <c r="L24" s="1" t="s">
        <v>12</v>
      </c>
    </row>
    <row r="25" spans="8:12">
      <c r="H25" t="s">
        <v>26</v>
      </c>
      <c r="I25" s="2">
        <v>23.05</v>
      </c>
      <c r="J25" s="2">
        <v>2.9</v>
      </c>
      <c r="K25" s="2">
        <v>6.56</v>
      </c>
      <c r="L25" s="2">
        <v>0.97</v>
      </c>
    </row>
    <row r="26" spans="8:12">
      <c r="H26" t="s">
        <v>27</v>
      </c>
      <c r="I26" s="2">
        <v>34.619999999999997</v>
      </c>
      <c r="J26" s="2">
        <v>18.440000000000001</v>
      </c>
      <c r="K26" s="2">
        <v>33.74</v>
      </c>
      <c r="L26" s="2">
        <v>35.79</v>
      </c>
    </row>
    <row r="27" spans="8:12">
      <c r="H27" t="s">
        <v>28</v>
      </c>
      <c r="I27" s="2">
        <v>28.89</v>
      </c>
      <c r="J27" s="2">
        <v>47.06</v>
      </c>
      <c r="K27" s="2">
        <v>29.01</v>
      </c>
      <c r="L27" s="2">
        <v>26.37</v>
      </c>
    </row>
    <row r="28" spans="8:12">
      <c r="H28" t="s">
        <v>29</v>
      </c>
      <c r="I28" s="2">
        <v>7.26</v>
      </c>
      <c r="J28" s="2">
        <v>17.149999999999999</v>
      </c>
      <c r="K28" s="2">
        <v>11.88</v>
      </c>
      <c r="L28" s="2">
        <v>20.53</v>
      </c>
    </row>
    <row r="29" spans="8:12">
      <c r="H29" t="s">
        <v>30</v>
      </c>
      <c r="I29" s="2">
        <v>6.18</v>
      </c>
      <c r="J29" s="2">
        <v>14.45</v>
      </c>
      <c r="K29" s="2">
        <v>18.809999999999999</v>
      </c>
      <c r="L29" s="2">
        <v>16.350000000000001</v>
      </c>
    </row>
    <row r="34" spans="3:7">
      <c r="D34" s="3"/>
      <c r="E34" s="3"/>
      <c r="F34" s="3"/>
      <c r="G34" s="3"/>
    </row>
    <row r="35" spans="3:7">
      <c r="C35" t="s">
        <v>31</v>
      </c>
      <c r="D35" t="s">
        <v>32</v>
      </c>
      <c r="E35" t="s">
        <v>33</v>
      </c>
      <c r="F35" t="s">
        <v>34</v>
      </c>
      <c r="G35" t="s">
        <v>35</v>
      </c>
    </row>
    <row r="36" spans="3:7">
      <c r="C36" s="4" t="s">
        <v>36</v>
      </c>
      <c r="D36" s="2">
        <v>1.1897100318982818</v>
      </c>
      <c r="E36" s="2">
        <v>3.1441716513119077E-2</v>
      </c>
      <c r="F36">
        <v>0.95212533005336186</v>
      </c>
      <c r="G36">
        <v>0.17354962284473735</v>
      </c>
    </row>
    <row r="37" spans="3:7">
      <c r="C37" s="4" t="s">
        <v>37</v>
      </c>
      <c r="D37" s="2">
        <v>10.50276851646513</v>
      </c>
      <c r="E37" s="2">
        <v>7.3627454015111375</v>
      </c>
      <c r="F37">
        <v>7.8235000980847822</v>
      </c>
      <c r="G37">
        <v>11.035717666107807</v>
      </c>
    </row>
    <row r="38" spans="3:7">
      <c r="C38" s="4" t="s">
        <v>38</v>
      </c>
      <c r="D38" s="2">
        <v>13.397409958856027</v>
      </c>
      <c r="E38" s="2">
        <v>19.480097789711309</v>
      </c>
      <c r="F38">
        <v>10.941721366755852</v>
      </c>
      <c r="G38">
        <v>25.886973491710012</v>
      </c>
    </row>
    <row r="39" spans="3:7">
      <c r="C39" s="4" t="s">
        <v>39</v>
      </c>
      <c r="D39" s="2">
        <v>29.864000863387353</v>
      </c>
      <c r="E39" s="2">
        <v>47.026570808304498</v>
      </c>
      <c r="F39">
        <v>26.04781971891861</v>
      </c>
      <c r="G39">
        <v>51.514693599534915</v>
      </c>
    </row>
    <row r="40" spans="3:7">
      <c r="C40" s="4" t="s">
        <v>40</v>
      </c>
      <c r="D40" s="2">
        <v>36.859324051659783</v>
      </c>
      <c r="E40" s="2">
        <v>61.825379445214658</v>
      </c>
      <c r="F40">
        <v>31.454613535844494</v>
      </c>
      <c r="G40">
        <v>70.98362400372605</v>
      </c>
    </row>
    <row r="41" spans="3:7">
      <c r="C41" s="4" t="s">
        <v>41</v>
      </c>
      <c r="D41" s="2">
        <v>59.637381799408871</v>
      </c>
      <c r="E41" s="2">
        <v>91.749751414465038</v>
      </c>
      <c r="F41">
        <v>59.715531230114024</v>
      </c>
      <c r="G41">
        <v>92.638237560889479</v>
      </c>
    </row>
    <row r="42" spans="3:7">
      <c r="C42" s="4" t="s">
        <v>42</v>
      </c>
      <c r="D42" s="2">
        <v>61.800276894220396</v>
      </c>
      <c r="E42" s="2">
        <v>94.291836657115397</v>
      </c>
      <c r="F42">
        <v>62.837599552065072</v>
      </c>
      <c r="G42">
        <v>93.454177060425195</v>
      </c>
    </row>
    <row r="43" spans="3:7">
      <c r="C43" s="4" t="s">
        <v>43</v>
      </c>
      <c r="D43" s="2">
        <v>76.762866882306895</v>
      </c>
      <c r="E43" s="2">
        <v>99.184450652974675</v>
      </c>
      <c r="F43">
        <v>79.662973986479727</v>
      </c>
      <c r="G43">
        <v>99.141489071378885</v>
      </c>
    </row>
    <row r="44" spans="3:7">
      <c r="C44" s="4" t="s">
        <v>44</v>
      </c>
      <c r="D44" s="2">
        <v>76.925756419595615</v>
      </c>
      <c r="E44" s="2">
        <v>99.242528378969098</v>
      </c>
      <c r="F44">
        <v>80.310525280668159</v>
      </c>
      <c r="G44">
        <v>99.188455686450396</v>
      </c>
    </row>
    <row r="45" spans="3:7">
      <c r="C45" s="4" t="s">
        <v>45</v>
      </c>
      <c r="D45" s="2">
        <v>95.518472884416326</v>
      </c>
      <c r="E45" s="2">
        <v>99.927240351204745</v>
      </c>
      <c r="F45">
        <v>95.345452492593665</v>
      </c>
      <c r="G45">
        <v>99.937428789635121</v>
      </c>
    </row>
    <row r="46" spans="3:7">
      <c r="C46" s="4" t="s">
        <v>46</v>
      </c>
      <c r="D46" s="2">
        <v>100.00000000000003</v>
      </c>
      <c r="E46" s="2">
        <v>100</v>
      </c>
      <c r="F46">
        <v>100</v>
      </c>
      <c r="G46">
        <v>99.999999999999986</v>
      </c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</sheetData>
  <mergeCells count="2">
    <mergeCell ref="I23:J23"/>
    <mergeCell ref="K23:L2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FBD1-9DF0-4F07-8F87-9090C0A32BA1}">
  <dimension ref="C2:G14"/>
  <sheetViews>
    <sheetView zoomScaleNormal="100" workbookViewId="0">
      <selection activeCell="J21" sqref="J21"/>
    </sheetView>
  </sheetViews>
  <sheetFormatPr defaultRowHeight="14.45"/>
  <sheetData>
    <row r="2" spans="3:7">
      <c r="C2" t="s">
        <v>31</v>
      </c>
      <c r="D2" t="s">
        <v>32</v>
      </c>
      <c r="E2" t="s">
        <v>33</v>
      </c>
      <c r="F2" t="s">
        <v>34</v>
      </c>
      <c r="G2" t="s">
        <v>35</v>
      </c>
    </row>
    <row r="3" spans="3:7">
      <c r="C3" s="4" t="s">
        <v>36</v>
      </c>
      <c r="D3" s="2">
        <v>2.0019158672931501</v>
      </c>
      <c r="E3" s="2">
        <v>0</v>
      </c>
      <c r="F3" s="2">
        <v>0.21285677164857847</v>
      </c>
      <c r="G3" s="2">
        <v>0</v>
      </c>
    </row>
    <row r="4" spans="3:7">
      <c r="C4" s="4" t="s">
        <v>37</v>
      </c>
      <c r="D4" s="2">
        <v>18.179969538115028</v>
      </c>
      <c r="E4" s="2">
        <v>6.2079135529790284</v>
      </c>
      <c r="F4" s="2">
        <v>4.0379730945962571</v>
      </c>
      <c r="G4" s="2">
        <v>2.7535055985582213</v>
      </c>
    </row>
    <row r="5" spans="3:7">
      <c r="C5" s="4" t="s">
        <v>38</v>
      </c>
      <c r="D5" s="2">
        <v>25.684237129614324</v>
      </c>
      <c r="E5" s="2">
        <v>18.484517299744603</v>
      </c>
      <c r="F5" s="2">
        <v>7.1015071553078641</v>
      </c>
      <c r="G5" s="2">
        <v>8.252821639106056</v>
      </c>
    </row>
    <row r="6" spans="3:7">
      <c r="C6" s="4" t="s">
        <v>39</v>
      </c>
      <c r="D6" s="2">
        <v>49.86146849554855</v>
      </c>
      <c r="E6" s="2">
        <v>41.011596811982429</v>
      </c>
      <c r="F6" s="2">
        <v>26.317569421311628</v>
      </c>
      <c r="G6" s="2">
        <v>26.750171131262675</v>
      </c>
    </row>
    <row r="7" spans="3:7">
      <c r="C7" s="4" t="s">
        <v>40</v>
      </c>
      <c r="D7" s="2">
        <v>55.606068432795333</v>
      </c>
      <c r="E7" s="2">
        <v>55.479759797535451</v>
      </c>
      <c r="F7" s="2">
        <v>33.569050289367411</v>
      </c>
      <c r="G7" s="2">
        <v>40.050363909866519</v>
      </c>
    </row>
    <row r="8" spans="3:7">
      <c r="C8" s="4" t="s">
        <v>41</v>
      </c>
      <c r="D8" s="2">
        <v>82.86886471768446</v>
      </c>
      <c r="E8" s="2">
        <v>70.522013627985118</v>
      </c>
      <c r="F8" s="2">
        <v>68.597605031262987</v>
      </c>
      <c r="G8" s="2">
        <v>61.288000585809257</v>
      </c>
    </row>
    <row r="9" spans="3:7">
      <c r="C9" s="4" t="s">
        <v>42</v>
      </c>
      <c r="D9" s="2">
        <v>84.305240005492308</v>
      </c>
      <c r="E9" s="2">
        <v>76.731717687982666</v>
      </c>
      <c r="F9" s="2">
        <v>72.417912852789087</v>
      </c>
      <c r="G9" s="2">
        <v>71.633664997799073</v>
      </c>
    </row>
    <row r="10" spans="3:7">
      <c r="C10" s="4" t="s">
        <v>43</v>
      </c>
      <c r="D10" s="2">
        <v>92.264956049727374</v>
      </c>
      <c r="E10" s="2">
        <v>83.509814693199544</v>
      </c>
      <c r="F10" s="2">
        <v>89.248552428676575</v>
      </c>
      <c r="G10" s="2">
        <v>83.48234340895587</v>
      </c>
    </row>
    <row r="11" spans="3:7">
      <c r="C11" s="4" t="s">
        <v>44</v>
      </c>
      <c r="D11" s="2">
        <v>92.584578533935471</v>
      </c>
      <c r="E11" s="2">
        <v>85.08689083489179</v>
      </c>
      <c r="F11" s="2">
        <v>89.935183804530865</v>
      </c>
      <c r="G11" s="2">
        <v>91.077517239631803</v>
      </c>
    </row>
    <row r="12" spans="3:7">
      <c r="C12" s="4" t="s">
        <v>45</v>
      </c>
      <c r="D12" s="2">
        <v>99.318544914799617</v>
      </c>
      <c r="E12" s="2">
        <v>91.083012114747433</v>
      </c>
      <c r="F12" s="2">
        <v>97.910714737533908</v>
      </c>
      <c r="G12" s="2">
        <v>97.551074490156282</v>
      </c>
    </row>
    <row r="13" spans="3:7">
      <c r="C13" t="s">
        <v>47</v>
      </c>
      <c r="D13" s="2">
        <v>99.318544914799617</v>
      </c>
      <c r="E13" s="2">
        <v>99.388539717990597</v>
      </c>
      <c r="F13" s="2">
        <v>98.053724542196804</v>
      </c>
      <c r="G13" s="2">
        <v>98.826606267781941</v>
      </c>
    </row>
    <row r="14" spans="3:7">
      <c r="C14" t="s">
        <v>48</v>
      </c>
      <c r="D14" s="2">
        <v>99.999999999999986</v>
      </c>
      <c r="E14" s="2">
        <v>100.00000000000003</v>
      </c>
      <c r="F14" s="2">
        <v>99.998950530040332</v>
      </c>
      <c r="G14" s="2">
        <v>100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D7397-A9E2-493B-908C-60D6E5CDC2C0}">
  <dimension ref="A1:F7"/>
  <sheetViews>
    <sheetView workbookViewId="0">
      <selection activeCell="H18" sqref="H18"/>
    </sheetView>
  </sheetViews>
  <sheetFormatPr defaultRowHeight="14.45"/>
  <sheetData>
    <row r="1" spans="1:6">
      <c r="B1" s="5" t="s">
        <v>49</v>
      </c>
    </row>
    <row r="2" spans="1:6">
      <c r="C2" s="133" t="s">
        <v>50</v>
      </c>
      <c r="D2" s="133"/>
      <c r="E2" s="133"/>
    </row>
    <row r="3" spans="1:6">
      <c r="C3" t="s">
        <v>51</v>
      </c>
      <c r="D3" t="s">
        <v>52</v>
      </c>
      <c r="E3" t="s">
        <v>53</v>
      </c>
      <c r="F3" t="s">
        <v>54</v>
      </c>
    </row>
    <row r="4" spans="1:6">
      <c r="A4" s="133" t="s">
        <v>55</v>
      </c>
      <c r="B4" t="s">
        <v>56</v>
      </c>
      <c r="C4" s="2">
        <v>95.84</v>
      </c>
      <c r="D4" s="2">
        <v>2.33</v>
      </c>
      <c r="E4" s="2">
        <v>1.83</v>
      </c>
      <c r="F4">
        <v>100</v>
      </c>
    </row>
    <row r="5" spans="1:6">
      <c r="A5" s="133"/>
      <c r="B5" t="s">
        <v>57</v>
      </c>
      <c r="C5" s="2">
        <v>79.28</v>
      </c>
      <c r="D5" s="2">
        <v>15.89</v>
      </c>
      <c r="E5" s="2">
        <v>4.83</v>
      </c>
      <c r="F5">
        <v>100</v>
      </c>
    </row>
    <row r="6" spans="1:6">
      <c r="A6" s="133"/>
      <c r="B6" t="s">
        <v>58</v>
      </c>
      <c r="C6" s="2">
        <v>70.08</v>
      </c>
      <c r="D6" s="2">
        <v>21.26</v>
      </c>
      <c r="E6" s="2">
        <v>8.65</v>
      </c>
      <c r="F6">
        <v>100</v>
      </c>
    </row>
    <row r="7" spans="1:6">
      <c r="B7" t="s">
        <v>54</v>
      </c>
      <c r="C7" s="2">
        <v>88.2</v>
      </c>
      <c r="D7" s="2">
        <v>8.16</v>
      </c>
      <c r="E7" s="2">
        <v>3.63</v>
      </c>
      <c r="F7">
        <v>100</v>
      </c>
    </row>
  </sheetData>
  <mergeCells count="2">
    <mergeCell ref="C2:E2"/>
    <mergeCell ref="A4:A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D480-3F6B-4998-A534-99A8A4A6A446}">
  <dimension ref="A1:F7"/>
  <sheetViews>
    <sheetView workbookViewId="0">
      <selection activeCell="H20" sqref="H20"/>
    </sheetView>
  </sheetViews>
  <sheetFormatPr defaultRowHeight="14.45"/>
  <cols>
    <col min="1" max="1" width="10.140625" bestFit="1" customWidth="1"/>
  </cols>
  <sheetData>
    <row r="1" spans="1:6">
      <c r="B1" s="134" t="s">
        <v>59</v>
      </c>
      <c r="C1" s="134"/>
      <c r="D1" s="134"/>
      <c r="E1" s="135"/>
    </row>
    <row r="2" spans="1:6">
      <c r="C2" s="133" t="s">
        <v>50</v>
      </c>
      <c r="D2" s="133"/>
      <c r="E2" s="133"/>
    </row>
    <row r="3" spans="1:6">
      <c r="C3" t="s">
        <v>60</v>
      </c>
      <c r="D3" t="s">
        <v>61</v>
      </c>
      <c r="E3" t="s">
        <v>62</v>
      </c>
      <c r="F3" s="6" t="s">
        <v>54</v>
      </c>
    </row>
    <row r="4" spans="1:6">
      <c r="A4" s="133" t="s">
        <v>55</v>
      </c>
      <c r="B4" t="s">
        <v>63</v>
      </c>
      <c r="C4" s="2">
        <v>56.8</v>
      </c>
      <c r="D4" s="2">
        <v>13.63</v>
      </c>
      <c r="E4" s="2">
        <v>29.57</v>
      </c>
      <c r="F4" s="6">
        <v>100</v>
      </c>
    </row>
    <row r="5" spans="1:6">
      <c r="A5" s="133"/>
      <c r="B5" t="s">
        <v>61</v>
      </c>
      <c r="C5" s="2">
        <v>57.02</v>
      </c>
      <c r="D5" s="2">
        <v>15.87</v>
      </c>
      <c r="E5" s="2">
        <v>27.11</v>
      </c>
      <c r="F5" s="6">
        <v>100</v>
      </c>
    </row>
    <row r="6" spans="1:6">
      <c r="A6" s="133"/>
      <c r="B6" t="s">
        <v>64</v>
      </c>
      <c r="C6" s="2">
        <v>51.54</v>
      </c>
      <c r="D6" s="2">
        <v>17.600000000000001</v>
      </c>
      <c r="E6" s="2">
        <v>30.86</v>
      </c>
      <c r="F6" s="6">
        <v>100</v>
      </c>
    </row>
    <row r="7" spans="1:6" ht="15" thickBot="1">
      <c r="B7" s="6" t="s">
        <v>54</v>
      </c>
      <c r="C7" s="7">
        <v>55.51</v>
      </c>
      <c r="D7" s="7">
        <v>15.31</v>
      </c>
      <c r="E7" s="7">
        <v>29.18</v>
      </c>
      <c r="F7" s="8">
        <v>100</v>
      </c>
    </row>
  </sheetData>
  <mergeCells count="3">
    <mergeCell ref="B1:E1"/>
    <mergeCell ref="C2:E2"/>
    <mergeCell ref="A4:A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B3C8-1CA8-4EEE-B86F-196011A52FD1}">
  <dimension ref="A1:H9"/>
  <sheetViews>
    <sheetView zoomScale="115" zoomScaleNormal="115" workbookViewId="0">
      <selection activeCell="J18" sqref="J18"/>
    </sheetView>
  </sheetViews>
  <sheetFormatPr defaultRowHeight="14.45"/>
  <sheetData>
    <row r="1" spans="1:8">
      <c r="B1" s="134" t="s">
        <v>65</v>
      </c>
      <c r="C1" s="134"/>
      <c r="D1" s="134"/>
      <c r="E1" s="134"/>
      <c r="F1" s="134"/>
      <c r="G1" s="135"/>
    </row>
    <row r="2" spans="1:8">
      <c r="C2" s="133" t="s">
        <v>50</v>
      </c>
      <c r="D2" s="133"/>
      <c r="E2" s="133"/>
    </row>
    <row r="3" spans="1:8">
      <c r="C3" t="s">
        <v>56</v>
      </c>
      <c r="D3" t="s">
        <v>66</v>
      </c>
      <c r="E3" t="s">
        <v>67</v>
      </c>
      <c r="F3" t="s">
        <v>68</v>
      </c>
      <c r="G3" t="s">
        <v>69</v>
      </c>
      <c r="H3" s="6" t="s">
        <v>54</v>
      </c>
    </row>
    <row r="4" spans="1:8">
      <c r="A4" s="133" t="s">
        <v>55</v>
      </c>
      <c r="B4" t="s">
        <v>56</v>
      </c>
      <c r="C4" s="2">
        <v>59.55</v>
      </c>
      <c r="D4" s="2">
        <v>21.01</v>
      </c>
      <c r="E4" s="2">
        <v>10.34</v>
      </c>
      <c r="F4" s="2">
        <v>5.81</v>
      </c>
      <c r="G4" s="2">
        <v>3.29</v>
      </c>
      <c r="H4" s="6">
        <v>100</v>
      </c>
    </row>
    <row r="5" spans="1:8">
      <c r="A5" s="133"/>
      <c r="B5" t="s">
        <v>66</v>
      </c>
      <c r="C5" s="2">
        <v>3.16</v>
      </c>
      <c r="D5" s="2">
        <v>75.400000000000006</v>
      </c>
      <c r="E5" s="2">
        <v>12.95</v>
      </c>
      <c r="F5" s="2">
        <v>5.88</v>
      </c>
      <c r="G5" s="2">
        <v>2.6</v>
      </c>
      <c r="H5" s="6">
        <v>100</v>
      </c>
    </row>
    <row r="6" spans="1:8">
      <c r="A6" s="133"/>
      <c r="B6" t="s">
        <v>67</v>
      </c>
      <c r="C6" s="2">
        <v>1.01</v>
      </c>
      <c r="D6" s="2">
        <v>12.52</v>
      </c>
      <c r="E6" s="2">
        <v>72.44</v>
      </c>
      <c r="F6" s="2">
        <v>8.49</v>
      </c>
      <c r="G6" s="2">
        <v>5.54</v>
      </c>
      <c r="H6" s="6">
        <v>100</v>
      </c>
    </row>
    <row r="7" spans="1:8">
      <c r="A7" s="133"/>
      <c r="B7" t="s">
        <v>70</v>
      </c>
      <c r="C7" s="2">
        <v>0.66</v>
      </c>
      <c r="D7" s="2">
        <v>14.43</v>
      </c>
      <c r="E7" s="2">
        <v>16.239999999999998</v>
      </c>
      <c r="F7" s="2">
        <v>61.26</v>
      </c>
      <c r="G7" s="2">
        <v>7.41</v>
      </c>
      <c r="H7" s="6">
        <v>100</v>
      </c>
    </row>
    <row r="8" spans="1:8">
      <c r="A8" s="133"/>
      <c r="B8" t="s">
        <v>69</v>
      </c>
      <c r="C8" s="2">
        <v>0.92</v>
      </c>
      <c r="D8" s="2">
        <v>6.91</v>
      </c>
      <c r="E8" s="2">
        <v>13.43</v>
      </c>
      <c r="F8" s="2">
        <v>10.47</v>
      </c>
      <c r="G8" s="2">
        <v>68.27</v>
      </c>
      <c r="H8" s="6">
        <v>100</v>
      </c>
    </row>
    <row r="9" spans="1:8" ht="15" thickBot="1">
      <c r="B9" s="6" t="s">
        <v>54</v>
      </c>
      <c r="C9" s="9">
        <v>9.27</v>
      </c>
      <c r="D9" s="9">
        <v>24.71</v>
      </c>
      <c r="E9" s="9">
        <v>27.96</v>
      </c>
      <c r="F9" s="9">
        <v>17.170000000000002</v>
      </c>
      <c r="G9" s="9">
        <v>20.89</v>
      </c>
      <c r="H9" s="8">
        <v>100</v>
      </c>
    </row>
  </sheetData>
  <mergeCells count="3">
    <mergeCell ref="B1:G1"/>
    <mergeCell ref="C2:E2"/>
    <mergeCell ref="A4:A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C895-D8CE-45F0-8439-0DD03C148AD6}">
  <dimension ref="A1:G7"/>
  <sheetViews>
    <sheetView topLeftCell="A10" workbookViewId="0">
      <selection activeCell="I22" sqref="I22"/>
    </sheetView>
  </sheetViews>
  <sheetFormatPr defaultRowHeight="14.45"/>
  <sheetData>
    <row r="1" spans="1:7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</row>
    <row r="2" spans="1:7">
      <c r="A2">
        <v>0</v>
      </c>
      <c r="B2" t="s">
        <v>78</v>
      </c>
      <c r="C2">
        <v>1</v>
      </c>
      <c r="D2" t="s">
        <v>79</v>
      </c>
      <c r="E2">
        <v>2670893.5129999998</v>
      </c>
      <c r="F2">
        <v>57926800547</v>
      </c>
      <c r="G2">
        <v>9.1</v>
      </c>
    </row>
    <row r="3" spans="1:7">
      <c r="A3">
        <v>1</v>
      </c>
      <c r="B3" t="s">
        <v>78</v>
      </c>
      <c r="C3">
        <v>2</v>
      </c>
      <c r="D3" t="s">
        <v>80</v>
      </c>
      <c r="E3">
        <v>2563506.7680000002</v>
      </c>
      <c r="F3">
        <v>62384004952</v>
      </c>
      <c r="G3">
        <v>12.5</v>
      </c>
    </row>
    <row r="4" spans="1:7">
      <c r="A4">
        <v>2</v>
      </c>
      <c r="B4" t="s">
        <v>78</v>
      </c>
      <c r="C4">
        <v>3</v>
      </c>
      <c r="D4" t="s">
        <v>81</v>
      </c>
      <c r="E4">
        <v>2405546.0049999999</v>
      </c>
      <c r="F4">
        <v>58027677184</v>
      </c>
      <c r="G4">
        <v>10.8</v>
      </c>
    </row>
    <row r="5" spans="1:7">
      <c r="A5">
        <v>3</v>
      </c>
      <c r="B5" t="s">
        <v>78</v>
      </c>
      <c r="C5">
        <v>4</v>
      </c>
      <c r="D5" t="s">
        <v>82</v>
      </c>
      <c r="E5">
        <v>3118909.2680000002</v>
      </c>
      <c r="F5">
        <v>73797771933</v>
      </c>
    </row>
    <row r="6" spans="1:7">
      <c r="A6">
        <v>4</v>
      </c>
      <c r="B6" t="s">
        <v>78</v>
      </c>
      <c r="C6">
        <v>5</v>
      </c>
      <c r="D6" t="s">
        <v>83</v>
      </c>
      <c r="E6">
        <v>3872901.8810000001</v>
      </c>
      <c r="F6">
        <v>49931998217</v>
      </c>
    </row>
    <row r="7" spans="1:7">
      <c r="A7">
        <v>5</v>
      </c>
      <c r="B7" t="s">
        <v>78</v>
      </c>
      <c r="C7">
        <v>0</v>
      </c>
      <c r="D7" t="s">
        <v>84</v>
      </c>
      <c r="E7">
        <v>0</v>
      </c>
      <c r="F7">
        <v>0</v>
      </c>
      <c r="G7">
        <v>15.3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Props1.xml><?xml version="1.0" encoding="utf-8"?>
<ds:datastoreItem xmlns:ds="http://schemas.openxmlformats.org/officeDocument/2006/customXml" ds:itemID="{11B373E6-9689-4002-B81A-B135FD57CF45}"/>
</file>

<file path=customXml/itemProps2.xml><?xml version="1.0" encoding="utf-8"?>
<ds:datastoreItem xmlns:ds="http://schemas.openxmlformats.org/officeDocument/2006/customXml" ds:itemID="{47EFA00D-F6DE-437D-92EA-83651B9CE234}"/>
</file>

<file path=customXml/itemProps3.xml><?xml version="1.0" encoding="utf-8"?>
<ds:datastoreItem xmlns:ds="http://schemas.openxmlformats.org/officeDocument/2006/customXml" ds:itemID="{E9ADD995-E4A1-4C7C-B682-1F5E41047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Matteo Luppi</dc:creator>
  <cp:keywords/>
  <dc:description/>
  <cp:lastModifiedBy/>
  <cp:revision/>
  <dcterms:created xsi:type="dcterms:W3CDTF">2023-12-04T10:50:31Z</dcterms:created>
  <dcterms:modified xsi:type="dcterms:W3CDTF">2024-05-22T07:34:26Z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  <property fmtid="{D5CDD505-2E9C-101B-9397-08002B2CF9AE}" pid="3" name="MediaServiceImageTags">
    <vt:lpwstr/>
  </property>
</Properties>
</file>