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Ex1.xml" ContentType="application/vnd.ms-office.chartex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7.xml" ContentType="application/vnd.openxmlformats-officedocument.drawing+xml"/>
  <Override PartName="/xl/charts/chart6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8.xml" ContentType="application/vnd.openxmlformats-officedocument.drawing+xml"/>
  <Override PartName="/xl/charts/chart7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9.xml" ContentType="application/vnd.openxmlformats-officedocument.drawing+xml"/>
  <Override PartName="/xl/charts/chart8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0.xml" ContentType="application/vnd.openxmlformats-officedocument.drawing+xml"/>
  <Override PartName="/xl/charts/chart9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1.xml" ContentType="application/vnd.openxmlformats-officedocument.drawing+xml"/>
  <Override PartName="/xl/charts/chart10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12.xml" ContentType="application/vnd.openxmlformats-officedocument.drawing+xml"/>
  <Override PartName="/xl/charts/chart11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3.xml" ContentType="application/vnd.openxmlformats-officedocument.drawing+xml"/>
  <Override PartName="/xl/charts/chart12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14.xml" ContentType="application/vnd.openxmlformats-officedocument.drawing+xml"/>
  <Override PartName="/xl/charts/chart13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15.xml" ContentType="application/vnd.openxmlformats-officedocument.drawing+xml"/>
  <Override PartName="/xl/charts/chart14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16.xml" ContentType="application/vnd.openxmlformats-officedocument.drawing+xml"/>
  <Override PartName="/xl/charts/chart15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pivotTables/pivotTable1.xml" ContentType="application/vnd.openxmlformats-officedocument.spreadsheetml.pivotTable+xml"/>
  <Override PartName="/xl/drawings/drawing17.xml" ContentType="application/vnd.openxmlformats-officedocument.drawing+xml"/>
  <Override PartName="/xl/charts/chart16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drawings/drawing18.xml" ContentType="application/vnd.openxmlformats-officedocument.drawing+xml"/>
  <Override PartName="/xl/charts/chart17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drawings/drawing19.xml" ContentType="application/vnd.openxmlformats-officedocument.drawing+xml"/>
  <Override PartName="/xl/charts/chart18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drawings/drawing20.xml" ContentType="application/vnd.openxmlformats-officedocument.drawing+xml"/>
  <Override PartName="/xl/charts/chart19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theme/themeOverride1.xml" ContentType="application/vnd.openxmlformats-officedocument.themeOverride+xml"/>
  <Override PartName="/xl/drawings/drawing21.xml" ContentType="application/vnd.openxmlformats-officedocument.drawing+xml"/>
  <Override PartName="/xl/charts/chart20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drawings/drawing22.xml" ContentType="application/vnd.openxmlformats-officedocument.drawing+xml"/>
  <Override PartName="/xl/charts/chart21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drawings/drawing23.xml" ContentType="application/vnd.openxmlformats-officedocument.drawing+xml"/>
  <Override PartName="/xl/charts/chart22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drawings/drawing24.xml" ContentType="application/vnd.openxmlformats-officedocument.drawing+xml"/>
  <Override PartName="/xl/charts/chartEx2.xml" ContentType="application/vnd.ms-office.chartex+xml"/>
  <Override PartName="/xl/charts/style24.xml" ContentType="application/vnd.ms-office.chartstyle+xml"/>
  <Override PartName="/xl/charts/colors24.xml" ContentType="application/vnd.ms-office.chartcolorstyle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charts/chart23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drawings/drawing28.xml" ContentType="application/vnd.openxmlformats-officedocument.drawing+xml"/>
  <Override PartName="/xl/charts/chart24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drawings/drawing29.xml" ContentType="application/vnd.openxmlformats-officedocument.drawing+xml"/>
  <Override PartName="/xl/charts/chart25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drawings/drawing30.xml" ContentType="application/vnd.openxmlformats-officedocument.drawing+xml"/>
  <Override PartName="/xl/charts/chart26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drawings/drawing31.xml" ContentType="application/vnd.openxmlformats-officedocument.drawing+xml"/>
  <Override PartName="/xl/charts/chart27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drawings/drawing32.xml" ContentType="application/vnd.openxmlformats-officedocument.drawing+xml"/>
  <Override PartName="/xl/charts/chart28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drawings/drawing33.xml" ContentType="application/vnd.openxmlformats-officedocument.drawing+xml"/>
  <Override PartName="/xl/charts/chart29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drawings/drawing34.xml" ContentType="application/vnd.openxmlformats-officedocument.drawing+xml"/>
  <Override PartName="/xl/charts/chart30.xml" ContentType="application/vnd.openxmlformats-officedocument.drawingml.chart+xml"/>
  <Override PartName="/xl/charts/style32.xml" ContentType="application/vnd.ms-office.chartstyle+xml"/>
  <Override PartName="/xl/charts/colors32.xml" ContentType="application/vnd.ms-office.chartcolorstyle+xml"/>
  <Override PartName="/xl/drawings/drawing35.xml" ContentType="application/vnd.openxmlformats-officedocument.drawing+xml"/>
  <Override PartName="/xl/charts/chart31.xml" ContentType="application/vnd.openxmlformats-officedocument.drawingml.chart+xml"/>
  <Override PartName="/xl/charts/style33.xml" ContentType="application/vnd.ms-office.chartstyle+xml"/>
  <Override PartName="/xl/charts/colors33.xml" ContentType="application/vnd.ms-office.chartcolorstyle+xml"/>
  <Override PartName="/xl/drawings/drawing36.xml" ContentType="application/vnd.openxmlformats-officedocument.drawingml.chartshapes+xml"/>
  <Override PartName="/xl/drawings/drawing37.xml" ContentType="application/vnd.openxmlformats-officedocument.drawing+xml"/>
  <Override PartName="/xl/charts/chart32.xml" ContentType="application/vnd.openxmlformats-officedocument.drawingml.chart+xml"/>
  <Override PartName="/xl/charts/style34.xml" ContentType="application/vnd.ms-office.chartstyle+xml"/>
  <Override PartName="/xl/charts/colors34.xml" ContentType="application/vnd.ms-office.chartcolorstyle+xml"/>
  <Override PartName="/xl/drawings/drawing38.xml" ContentType="application/vnd.openxmlformats-officedocument.drawing+xml"/>
  <Override PartName="/xl/charts/chart33.xml" ContentType="application/vnd.openxmlformats-officedocument.drawingml.chart+xml"/>
  <Override PartName="/xl/charts/style35.xml" ContentType="application/vnd.ms-office.chartstyle+xml"/>
  <Override PartName="/xl/charts/colors35.xml" ContentType="application/vnd.ms-office.chartcolorstyle+xml"/>
  <Override PartName="/xl/drawings/drawing39.xml" ContentType="application/vnd.openxmlformats-officedocument.drawing+xml"/>
  <Override PartName="/xl/charts/chart34.xml" ContentType="application/vnd.openxmlformats-officedocument.drawingml.chart+xml"/>
  <Override PartName="/xl/charts/style36.xml" ContentType="application/vnd.ms-office.chartstyle+xml"/>
  <Override PartName="/xl/charts/colors36.xml" ContentType="application/vnd.ms-office.chartcolorstyle+xml"/>
  <Override PartName="/xl/drawings/drawing40.xml" ContentType="application/vnd.openxmlformats-officedocument.drawing+xml"/>
  <Override PartName="/xl/charts/chart35.xml" ContentType="application/vnd.openxmlformats-officedocument.drawingml.chart+xml"/>
  <Override PartName="/xl/charts/style37.xml" ContentType="application/vnd.ms-office.chartstyle+xml"/>
  <Override PartName="/xl/charts/colors37.xml" ContentType="application/vnd.ms-office.chartcolorstyle+xml"/>
  <Override PartName="/xl/drawings/drawing41.xml" ContentType="application/vnd.openxmlformats-officedocument.drawing+xml"/>
  <Override PartName="/xl/charts/chart36.xml" ContentType="application/vnd.openxmlformats-officedocument.drawingml.chart+xml"/>
  <Override PartName="/xl/charts/style38.xml" ContentType="application/vnd.ms-office.chartstyle+xml"/>
  <Override PartName="/xl/charts/colors38.xml" ContentType="application/vnd.ms-office.chartcolorstyle+xml"/>
  <Override PartName="/xl/drawings/drawing42.xml" ContentType="application/vnd.openxmlformats-officedocument.drawing+xml"/>
  <Override PartName="/xl/charts/chart37.xml" ContentType="application/vnd.openxmlformats-officedocument.drawingml.chart+xml"/>
  <Override PartName="/xl/charts/style39.xml" ContentType="application/vnd.ms-office.chartstyle+xml"/>
  <Override PartName="/xl/charts/colors39.xml" ContentType="application/vnd.ms-office.chartcolorstyle+xml"/>
  <Override PartName="/xl/drawings/drawing43.xml" ContentType="application/vnd.openxmlformats-officedocument.drawing+xml"/>
  <Override PartName="/xl/charts/chart38.xml" ContentType="application/vnd.openxmlformats-officedocument.drawingml.chart+xml"/>
  <Override PartName="/xl/charts/style40.xml" ContentType="application/vnd.ms-office.chartstyle+xml"/>
  <Override PartName="/xl/charts/colors40.xml" ContentType="application/vnd.ms-office.chartcolorstyle+xml"/>
  <Override PartName="/xl/drawings/drawing44.xml" ContentType="application/vnd.openxmlformats-officedocument.drawing+xml"/>
  <Override PartName="/xl/charts/chart39.xml" ContentType="application/vnd.openxmlformats-officedocument.drawingml.chart+xml"/>
  <Override PartName="/xl/charts/style41.xml" ContentType="application/vnd.ms-office.chartstyle+xml"/>
  <Override PartName="/xl/charts/colors41.xml" ContentType="application/vnd.ms-office.chartcolorstyle+xml"/>
  <Override PartName="/xl/drawings/drawing45.xml" ContentType="application/vnd.openxmlformats-officedocument.drawing+xml"/>
  <Override PartName="/xl/charts/chartEx3.xml" ContentType="application/vnd.ms-office.chartex+xml"/>
  <Override PartName="/xl/charts/style42.xml" ContentType="application/vnd.ms-office.chartstyle+xml"/>
  <Override PartName="/xl/charts/colors42.xml" ContentType="application/vnd.ms-office.chartcolorstyle+xml"/>
  <Override PartName="/xl/drawings/drawing46.xml" ContentType="application/vnd.openxmlformats-officedocument.drawing+xml"/>
  <Override PartName="/xl/charts/chart40.xml" ContentType="application/vnd.openxmlformats-officedocument.drawingml.chart+xml"/>
  <Override PartName="/xl/charts/style43.xml" ContentType="application/vnd.ms-office.chartstyle+xml"/>
  <Override PartName="/xl/charts/colors4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hidePivotFieldList="1" defaultThemeVersion="202300"/>
  <mc:AlternateContent xmlns:mc="http://schemas.openxmlformats.org/markup-compatibility/2006">
    <mc:Choice Requires="x15">
      <x15ac:absPath xmlns:x15ac="http://schemas.microsoft.com/office/spreadsheetml/2010/11/ac" url="https://o365inapp-my.sharepoint.com/personal/c_romano_inapp_org/Documents/ANNA ANCORA MARZO 2024/"/>
    </mc:Choice>
  </mc:AlternateContent>
  <xr:revisionPtr revIDLastSave="1" documentId="8_{6604C11E-26EB-4BE1-87F7-28BBAD22A491}" xr6:coauthVersionLast="47" xr6:coauthVersionMax="47" xr10:uidLastSave="{634DAEE3-2FC5-4CA3-BC90-A60BB7368EB6}"/>
  <bookViews>
    <workbookView xWindow="-120" yWindow="-120" windowWidth="29040" windowHeight="15840" tabRatio="826" firstSheet="29" activeTab="29" xr2:uid="{149823D9-08BC-44D8-AB98-357A4F351C9A}"/>
  </bookViews>
  <sheets>
    <sheet name="Figura 2.1" sheetId="2" r:id="rId1"/>
    <sheet name="Figura 2.2" sheetId="1" r:id="rId2"/>
    <sheet name="Figura 2.3" sheetId="3" r:id="rId3"/>
    <sheet name="Figura 2.4" sheetId="4" r:id="rId4"/>
    <sheet name="Figura 3.1" sheetId="5" r:id="rId5"/>
    <sheet name="Figura 3.2" sheetId="6" r:id="rId6"/>
    <sheet name="Figura 3.3" sheetId="7" r:id="rId7"/>
    <sheet name="Figura 3.4" sheetId="8" r:id="rId8"/>
    <sheet name="Figura 3.5" sheetId="9" r:id="rId9"/>
    <sheet name="Figura 3.6" sheetId="10" r:id="rId10"/>
    <sheet name="Figura 3.7" sheetId="12" r:id="rId11"/>
    <sheet name="Figura 3.8" sheetId="13" r:id="rId12"/>
    <sheet name="Figura 3.9" sheetId="14" r:id="rId13"/>
    <sheet name="Figura 3.10" sheetId="15" r:id="rId14"/>
    <sheet name="Figura 3.11" sheetId="16" r:id="rId15"/>
    <sheet name="Figura 3.12" sheetId="17" r:id="rId16"/>
    <sheet name="Figura 3.13" sheetId="18" r:id="rId17"/>
    <sheet name="Figura 3.14" sheetId="20" r:id="rId18"/>
    <sheet name="Figura 3.15" sheetId="21" r:id="rId19"/>
    <sheet name="Figura 3.16" sheetId="22" r:id="rId20"/>
    <sheet name="Figura 3.17" sheetId="24" r:id="rId21"/>
    <sheet name="Figura3.19" sheetId="25" r:id="rId22"/>
    <sheet name="Figura 3.20" sheetId="23" r:id="rId23"/>
    <sheet name="Figura 3.21" sheetId="26" r:id="rId24"/>
    <sheet name="Figura 3.22" sheetId="28" r:id="rId25"/>
    <sheet name="Figura 3.23" sheetId="29" r:id="rId26"/>
    <sheet name="Figura 3.24" sheetId="31" r:id="rId27"/>
    <sheet name="Figura 3.25" sheetId="32" r:id="rId28"/>
    <sheet name="Figura 3.26" sheetId="33" r:id="rId29"/>
    <sheet name="Figura 3.27" sheetId="34" r:id="rId30"/>
    <sheet name="Figura 3.28" sheetId="35" r:id="rId31"/>
    <sheet name="Figura 3.29" sheetId="36" r:id="rId32"/>
    <sheet name="Figura 3.30" sheetId="37" r:id="rId33"/>
    <sheet name="Figura 3.31" sheetId="38" r:id="rId34"/>
    <sheet name="Figura 3.32" sheetId="39" r:id="rId35"/>
    <sheet name="Figura 3.33" sheetId="40" r:id="rId36"/>
    <sheet name="Figura 3.34" sheetId="51" r:id="rId37"/>
    <sheet name="Figura 3.35" sheetId="52" r:id="rId38"/>
    <sheet name="Figura 3.36" sheetId="42" r:id="rId39"/>
    <sheet name="Figura 3.37" sheetId="43" r:id="rId40"/>
    <sheet name="Figura 3.38" sheetId="44" r:id="rId41"/>
    <sheet name="Figura 3.39" sheetId="45" r:id="rId42"/>
    <sheet name="Figura 3.40" sheetId="46" r:id="rId43"/>
    <sheet name="Figura 3.41" sheetId="47" r:id="rId44"/>
    <sheet name="Figura 3.42" sheetId="48" r:id="rId45"/>
  </sheets>
  <externalReferences>
    <externalReference r:id="rId46"/>
    <externalReference r:id="rId47"/>
  </externalReferences>
  <definedNames>
    <definedName name="_Hlk137035895" localSheetId="19">'Figura 3.16'!$H$2</definedName>
    <definedName name="_Hlk147822728" localSheetId="39">'Figura 3.37'!$H$8</definedName>
    <definedName name="_Hlk148020529" localSheetId="40">'Figura 3.38'!#REF!</definedName>
    <definedName name="_Hlk148022445" localSheetId="40">'Figura 3.38'!#REF!</definedName>
    <definedName name="_Ref149913625" localSheetId="26">'Figura 3.24'!$I$2</definedName>
    <definedName name="_Ref149913644" localSheetId="27">'Figura 3.25'!$J$2</definedName>
    <definedName name="_Ref149913712" localSheetId="28">'Figura 3.26'!$B$22</definedName>
    <definedName name="_Ref149913755" localSheetId="29">'Figura 3.27'!$A$8</definedName>
    <definedName name="_Ref149913827" localSheetId="32">'Figura 3.30'!$A$7</definedName>
    <definedName name="_Ref160036825" localSheetId="16">'Figura 3.13'!$D$2</definedName>
    <definedName name="_Ref160036871" localSheetId="17">'Figura 3.14'!$A$9</definedName>
    <definedName name="_Ref160036907" localSheetId="18">'Figura 3.15'!$A$9</definedName>
    <definedName name="_Ref160036961" localSheetId="20">'Figura 3.17'!$I$1</definedName>
    <definedName name="_Ref160037047" localSheetId="22">'Figura 3.20'!$A$10</definedName>
    <definedName name="_Ref160037148" localSheetId="23">'Figura 3.21'!$I$2</definedName>
    <definedName name="_xlchart.v1.4" hidden="1">'Figura 3.21'!$B$3:$B$5</definedName>
    <definedName name="_xlchart.v1.5" hidden="1">'Figura 3.21'!$E$3:$E$5</definedName>
    <definedName name="_xlchart.v2.6" hidden="1">'Figura 3.41'!$D$5:$D$15</definedName>
    <definedName name="_xlchart.v2.7" hidden="1">'Figura 3.41'!$E$5:$E$15</definedName>
    <definedName name="_xlchart.v5.0" hidden="1">'Figura 2.1'!$A$2</definedName>
    <definedName name="_xlchart.v5.1" hidden="1">'Figura 2.1'!$A$3:$A$22</definedName>
    <definedName name="_xlchart.v5.2" hidden="1">'Figura 2.1'!$C$2</definedName>
    <definedName name="_xlchart.v5.3" hidden="1">'Figura 2.1'!$C$3:$C$22</definedName>
  </definedNames>
  <calcPr calcId="191029"/>
  <pivotCaches>
    <pivotCache cacheId="0" r:id="rId48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" i="40" l="1"/>
  <c r="I4" i="40"/>
  <c r="I5" i="40"/>
  <c r="I6" i="40"/>
  <c r="I7" i="40"/>
  <c r="I8" i="40"/>
  <c r="I9" i="40"/>
  <c r="I10" i="40"/>
  <c r="I2" i="40"/>
  <c r="H3" i="40"/>
  <c r="H4" i="40"/>
  <c r="H5" i="40"/>
  <c r="H6" i="40"/>
  <c r="H7" i="40"/>
  <c r="H8" i="40"/>
  <c r="H9" i="40"/>
  <c r="H10" i="40"/>
  <c r="H2" i="40"/>
  <c r="I5" i="46"/>
  <c r="K5" i="46"/>
  <c r="I6" i="46"/>
  <c r="K6" i="46"/>
  <c r="I7" i="46"/>
  <c r="K7" i="46"/>
  <c r="I8" i="46"/>
  <c r="K8" i="46"/>
  <c r="C53" i="46"/>
  <c r="D3" i="13"/>
  <c r="D4" i="13"/>
  <c r="D5" i="13"/>
  <c r="D2" i="13"/>
  <c r="C8" i="13"/>
  <c r="C6" i="13"/>
  <c r="C3" i="13"/>
  <c r="C4" i="13"/>
  <c r="C5" i="13"/>
  <c r="C7" i="13"/>
  <c r="C2" i="13"/>
  <c r="B6" i="13"/>
  <c r="C18" i="4"/>
  <c r="B18" i="4"/>
  <c r="D17" i="4"/>
  <c r="D16" i="4"/>
  <c r="D15" i="4"/>
  <c r="D14" i="4"/>
  <c r="D13" i="4"/>
  <c r="D12" i="4"/>
  <c r="D11" i="4"/>
  <c r="D10" i="4"/>
  <c r="D9" i="4"/>
  <c r="D8" i="4"/>
  <c r="D7" i="4"/>
  <c r="D6" i="4"/>
  <c r="D5" i="4"/>
  <c r="D4" i="4"/>
  <c r="D3" i="4"/>
  <c r="D18" i="4" s="1"/>
  <c r="D19" i="4" s="1"/>
</calcChain>
</file>

<file path=xl/sharedStrings.xml><?xml version="1.0" encoding="utf-8"?>
<sst xmlns="http://schemas.openxmlformats.org/spreadsheetml/2006/main" count="694" uniqueCount="476">
  <si>
    <t>v.a.</t>
  </si>
  <si>
    <t>%</t>
  </si>
  <si>
    <t>Abruzzo</t>
  </si>
  <si>
    <t>Basilicata</t>
  </si>
  <si>
    <t>Calabria</t>
  </si>
  <si>
    <t>Campania</t>
  </si>
  <si>
    <t>Emilia-Romagna</t>
  </si>
  <si>
    <t>Friuli Venezia Giulia</t>
  </si>
  <si>
    <t>Lazio</t>
  </si>
  <si>
    <t>Liguria</t>
  </si>
  <si>
    <t>Lombardia</t>
  </si>
  <si>
    <t>Marche</t>
  </si>
  <si>
    <t>Molise</t>
  </si>
  <si>
    <t>Piemonte</t>
  </si>
  <si>
    <t>Puglia</t>
  </si>
  <si>
    <t>Sardegna</t>
  </si>
  <si>
    <t>Sicilia</t>
  </si>
  <si>
    <t>Toscana</t>
  </si>
  <si>
    <t>Trentino Alto Adige</t>
  </si>
  <si>
    <t>Umbria</t>
  </si>
  <si>
    <t>Valle d'Aosta</t>
  </si>
  <si>
    <t>Veneto</t>
  </si>
  <si>
    <t>Totale</t>
  </si>
  <si>
    <t>Area geografica di residenza</t>
  </si>
  <si>
    <t>Nord-Ovest</t>
  </si>
  <si>
    <t>Nord-Est</t>
  </si>
  <si>
    <t>Centro</t>
  </si>
  <si>
    <t>Sud e Isole</t>
  </si>
  <si>
    <t>Città metropolitana (da 500.000 abitanti e oltre)*</t>
  </si>
  <si>
    <t>Comune di grandi dimensioni (da 100.000 a 499.999 abitanti)</t>
  </si>
  <si>
    <t>Comune di medie dimensioni (da 10.000 abitanti fino a 99.999)</t>
  </si>
  <si>
    <t>Comune di piccole dimensioni (fino a 9.999 abitanti)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</si>
  <si>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</si>
  <si>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</si>
  <si>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</si>
  <si>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</si>
  <si>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</si>
  <si>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</si>
  <si>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</si>
  <si>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</si>
  <si>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</si>
  <si>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</si>
  <si>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</si>
  <si>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</si>
  <si>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</si>
  <si>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</si>
  <si>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</si>
  <si>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/>
  </si>
  <si>
    <t>Femmine</t>
  </si>
  <si>
    <t>Maschi</t>
  </si>
  <si>
    <t xml:space="preserve">15-17 </t>
  </si>
  <si>
    <t>18-24</t>
  </si>
  <si>
    <t>25 e oltre</t>
  </si>
  <si>
    <t>% casi</t>
  </si>
  <si>
    <t>N</t>
  </si>
  <si>
    <t>% risposte</t>
  </si>
  <si>
    <t>Genitori</t>
  </si>
  <si>
    <t>Partner</t>
  </si>
  <si>
    <t>Amici</t>
  </si>
  <si>
    <t>Altri parenti o familiari</t>
  </si>
  <si>
    <t xml:space="preserve"> Insegnanti</t>
  </si>
  <si>
    <t>Vicini di casa</t>
  </si>
  <si>
    <t>Colleghi di lavoro (o ex colleghi) o di studi</t>
  </si>
  <si>
    <t>Conoscenti</t>
  </si>
  <si>
    <t>Amici virtuali</t>
  </si>
  <si>
    <t>Allenatori</t>
  </si>
  <si>
    <t>Operatori di servizi</t>
  </si>
  <si>
    <t>Indirizzo di scuola superiore</t>
  </si>
  <si>
    <t>%valida</t>
  </si>
  <si>
    <t>Liceo Classico</t>
  </si>
  <si>
    <t>Liceo Scientifico</t>
  </si>
  <si>
    <t>Altri Licei</t>
  </si>
  <si>
    <t>Istituti Tecnici e Professionali</t>
  </si>
  <si>
    <t>No. Terminato studi</t>
  </si>
  <si>
    <t>Non risponde</t>
  </si>
  <si>
    <t>Risposta non dovuta</t>
  </si>
  <si>
    <t>Frequenza</t>
  </si>
  <si>
    <t>Percentuale</t>
  </si>
  <si>
    <t>Percentuale valida</t>
  </si>
  <si>
    <t>Percentuale cumulativa</t>
  </si>
  <si>
    <t>0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</si>
  <si>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</si>
  <si>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</si>
  <si>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</si>
  <si>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</si>
  <si>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</si>
  <si>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</si>
  <si>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</si>
  <si>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</si>
  <si>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</si>
  <si>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</si>
  <si>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</si>
  <si>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</si>
  <si>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 xml:space="preserve"> Livello di eterodirezione nella scelta della scuola superiore</t>
  </si>
  <si>
    <t>13</t>
  </si>
  <si>
    <t>14</t>
  </si>
  <si>
    <t xml:space="preserve"> Livello di auto-determinazione nella scelta della scuola superiore</t>
  </si>
  <si>
    <t>Mancante di sistema</t>
  </si>
  <si>
    <t>Totale rispondenti</t>
  </si>
  <si>
    <t>Valida</t>
  </si>
  <si>
    <t>Sanitario e venetrinario</t>
  </si>
  <si>
    <t>Scientifico-tecnologico</t>
  </si>
  <si>
    <t>Umanistico-sociale</t>
  </si>
  <si>
    <t>Medico</t>
  </si>
  <si>
    <t>Economico-statistico e giuridico</t>
  </si>
  <si>
    <t>Scienze motorie</t>
  </si>
  <si>
    <t>Settore disciplinare di laurea</t>
  </si>
  <si>
    <t>ATTIVI (lavoro, studio, formazione, servizio civile)</t>
  </si>
  <si>
    <t>INATTIVI</t>
  </si>
  <si>
    <t>Lavoro</t>
  </si>
  <si>
    <t>Studio e lavoro</t>
  </si>
  <si>
    <t>Studio a tempo pieno</t>
  </si>
  <si>
    <t>Formazione professionale/stage/tirocini/Servizio Civile</t>
  </si>
  <si>
    <t>Inattivi</t>
  </si>
  <si>
    <t>Condizione attuale: attivi/inattivi</t>
  </si>
  <si>
    <t>Che cosa fai in questo periodo della tua vita?</t>
  </si>
  <si>
    <t>% valida ATTIVI</t>
  </si>
  <si>
    <t>Sub- totale ATTIVI</t>
  </si>
  <si>
    <t>Fonte: Rilevazione INAPP, 2023</t>
  </si>
  <si>
    <t>ETA'</t>
  </si>
  <si>
    <t>Età MEDIA</t>
  </si>
  <si>
    <t>REGIONE</t>
  </si>
  <si>
    <t>Ampiezza del Comune di residenza</t>
  </si>
  <si>
    <t>Genere</t>
  </si>
  <si>
    <t>Fascia di età</t>
  </si>
  <si>
    <t xml:space="preserve"> </t>
  </si>
  <si>
    <t>Sentimenti di rabbia/reattività (13,3%)</t>
  </si>
  <si>
    <t>Sentimenti nichilisti, angoscianti, depressivi (44,2%)</t>
  </si>
  <si>
    <t>Sentimenti positivi di appagamento e soddisfazione (16,9%)</t>
  </si>
  <si>
    <t>Sentimenti di indifferenza e rassegnazione (5,8%)</t>
  </si>
  <si>
    <t>Non risponde (19,8%)</t>
  </si>
  <si>
    <t>Mancanti</t>
  </si>
  <si>
    <t>88 N.D.</t>
  </si>
  <si>
    <t>In generale, qual è il sentimento prevalente con cui vivi questa condizione?</t>
  </si>
  <si>
    <t>Sì, sono attivo nella ricerca di un lavoro</t>
  </si>
  <si>
    <t>Sì, sono attivo nella ricerca di tirocinio professionalizzante</t>
  </si>
  <si>
    <t>No, perché sono soddisfatto del lavoro che svolgo attualmente</t>
  </si>
  <si>
    <t>No, non sto cercando lavoro, ma accetterei un’eventuale proposta lavorativa</t>
  </si>
  <si>
    <t>No, non sto cercando un lavoro e non sarei disponibile per un’eventuale proposta lavorativa</t>
  </si>
  <si>
    <t>Percentuale cumulata</t>
  </si>
  <si>
    <t>% sulle risposte</t>
  </si>
  <si>
    <t>% sui casi</t>
  </si>
  <si>
    <t>,00</t>
  </si>
  <si>
    <t>Ho inviato curriculum</t>
  </si>
  <si>
    <t>1,00</t>
  </si>
  <si>
    <t>Mi sono iscritto a siti internet dedicati (Linkedin…)</t>
  </si>
  <si>
    <t>2,00</t>
  </si>
  <si>
    <t>Ho risposto ad annunci su internet (o su altri canali</t>
  </si>
  <si>
    <t>3,00</t>
  </si>
  <si>
    <t>Ho partecipato (o iscritto) a bandi di concorso pubblico</t>
  </si>
  <si>
    <t>4,00</t>
  </si>
  <si>
    <t>Ho messo annunci sui social</t>
  </si>
  <si>
    <t>5,00</t>
  </si>
  <si>
    <t>Ho fatto colloqui di lavoro</t>
  </si>
  <si>
    <t>6,00</t>
  </si>
  <si>
    <t>Ho fatto riferimento ai centri per l’impiego</t>
  </si>
  <si>
    <t>7,00</t>
  </si>
  <si>
    <t>Ho fatto riferimento alle agenzie interinali per il lavoro</t>
  </si>
  <si>
    <t>8,00</t>
  </si>
  <si>
    <t>Ho fatto riferimento a conoscenze personali</t>
  </si>
  <si>
    <t>9,00</t>
  </si>
  <si>
    <t>Ho investito in un’attività autonoma (o insieme ad altri soci)</t>
  </si>
  <si>
    <t>11,00</t>
  </si>
  <si>
    <t>Attualmente, stai cercando un lavoro?</t>
  </si>
  <si>
    <t xml:space="preserve"> Indice di proattivitvismo nella ricerca del lavoro</t>
  </si>
  <si>
    <t>Etichette di riga</t>
  </si>
  <si>
    <t>L’orario di lavoro (quantità di ore di lavoro)</t>
  </si>
  <si>
    <t>La stabilità del posto di lavoro (sicurezza)</t>
  </si>
  <si>
    <t>La possibilità di lavorare con persone con cui mi trovo bene</t>
  </si>
  <si>
    <t>La possibilità di viaggiare</t>
  </si>
  <si>
    <t>La possibilità di accrescere le mie capacità</t>
  </si>
  <si>
    <t>Il prestigio della professione</t>
  </si>
  <si>
    <t>La retribuzione, il reddito (guadagnare bene)</t>
  </si>
  <si>
    <t>La possibilità di svolgere un’attività che mi piace</t>
  </si>
  <si>
    <t xml:space="preserve"> La comodità del luogo di lavoro (raggiungibilità)</t>
  </si>
  <si>
    <t xml:space="preserve"> La possibilità di assumere decisioni e avere incarico di coordinamento</t>
  </si>
  <si>
    <t>La possibilità di fare carriera</t>
  </si>
  <si>
    <t>La possibilità di svolgere un’attività utile alla collettività</t>
  </si>
  <si>
    <t>Avere un contratto di lavoro regolare a tempo indeterminato</t>
  </si>
  <si>
    <t>Avere l’opportunità di crescere a livello personale e professionale</t>
  </si>
  <si>
    <t>La possibilità di fare smart-working</t>
  </si>
  <si>
    <t>La possibilità di avere benefit legati alla professione (es: auto; buoni pasto; nido aziendale; ecc...)</t>
  </si>
  <si>
    <t>La possibilità di lavorare in un ambiente multiculturale (LGBT Friendly, ecc..)</t>
  </si>
  <si>
    <t>Totale complessivo</t>
  </si>
  <si>
    <t>Media di Media</t>
  </si>
  <si>
    <t>Media</t>
  </si>
  <si>
    <t>Massimo</t>
  </si>
  <si>
    <t>Minimo</t>
  </si>
  <si>
    <t>Modalità</t>
  </si>
  <si>
    <t>Mediana</t>
  </si>
  <si>
    <t>Chiedere consigli a chi ha più esperienza di te</t>
  </si>
  <si>
    <t xml:space="preserve">Lavorare con persone nuove </t>
  </si>
  <si>
    <t xml:space="preserve">Rispettare le competenze altrui </t>
  </si>
  <si>
    <t>Costruire strategie mirate al conseguimento di obiettivi</t>
  </si>
  <si>
    <t>Cogliere le nuove opportunità presenti nel mercato del lavoro</t>
  </si>
  <si>
    <t>Pianificare un tuo progetto professionale (o di formazione)</t>
  </si>
  <si>
    <t xml:space="preserve">Selezionare le offerte di lavoro più adatte alle tue competenze </t>
  </si>
  <si>
    <t>Cercare le informazioni che ti servono</t>
  </si>
  <si>
    <t>Comprendere le informazioni che trovi</t>
  </si>
  <si>
    <t>Superare le difficoltà incontrate</t>
  </si>
  <si>
    <t xml:space="preserve">Considerare i fallimenti come una sfida, più che come un problema </t>
  </si>
  <si>
    <t>Affrontare i fallimenti insiti nella ricerca del lavoro</t>
  </si>
  <si>
    <t>NELLA RICERCA DI UN LAVORO QUNTO TI SENTI CAPACE DI : 1 PER NULLA 5 DEL TUTTO CAPACE</t>
  </si>
  <si>
    <t>TOLLERANZA ALLA FRUSTRAZIONE</t>
  </si>
  <si>
    <t>ESPLORAZIONE INTRAPRENDENTE</t>
  </si>
  <si>
    <t>TENSIONE PROPOSITIVA</t>
  </si>
  <si>
    <t>INTEGRAZIONE RELAZIONALE</t>
  </si>
  <si>
    <t>Femmina</t>
  </si>
  <si>
    <t>Maschio</t>
  </si>
  <si>
    <t>Sulla base delle esperienze di vita, studio o lavoro che hai fin qui vissuto, hai le idee chiare su quale lavoro potresti fare?</t>
  </si>
  <si>
    <t>1 Sì</t>
  </si>
  <si>
    <t>% in AR_A1 Genere</t>
  </si>
  <si>
    <t>2 No, non ho le idee chiare</t>
  </si>
  <si>
    <t>Test del chi-quadrato</t>
  </si>
  <si>
    <t>Valore</t>
  </si>
  <si>
    <t>gl</t>
  </si>
  <si>
    <t>Significatività asintotica (bilaterale)</t>
  </si>
  <si>
    <t>Sign. esatta (bilaterale)</t>
  </si>
  <si>
    <t>Sign. esatta (unilaterale)</t>
  </si>
  <si>
    <t>Chi-quadrato di Pearson</t>
  </si>
  <si>
    <r>
      <t>10.106</t>
    </r>
    <r>
      <rPr>
        <vertAlign val="superscript"/>
        <sz val="9"/>
        <rFont val="Arial"/>
        <family val="2"/>
      </rPr>
      <t>a</t>
    </r>
  </si>
  <si>
    <r>
      <t>Correzione di continuità</t>
    </r>
    <r>
      <rPr>
        <vertAlign val="superscript"/>
        <sz val="9"/>
        <rFont val="Arial"/>
        <family val="2"/>
      </rPr>
      <t>b</t>
    </r>
  </si>
  <si>
    <t>Rapporto di verosimiglianza</t>
  </si>
  <si>
    <t>Test esatto di Fisher</t>
  </si>
  <si>
    <t>Associazione lineare per lineare</t>
  </si>
  <si>
    <t>N di casi validi</t>
  </si>
  <si>
    <t>a. 0 celle (0.0%) hanno un conteggio previsto inferiore a 5. Il conteggio previsto minimo è 652.83.</t>
  </si>
  <si>
    <t>b. Calcolato solo per una tabella 2x2</t>
  </si>
  <si>
    <t>a. 0 celle (0.0%) hanno un conteggio previsto inferiore a 5. Il conteggio previsto minimo è 277.35.</t>
  </si>
  <si>
    <r>
      <t>200.492</t>
    </r>
    <r>
      <rPr>
        <vertAlign val="superscript"/>
        <sz val="9"/>
        <rFont val="Arial"/>
        <family val="2"/>
      </rPr>
      <t>a</t>
    </r>
  </si>
  <si>
    <t>% in RV_C_A2 Età dell'intervistato (Raccolto)</t>
  </si>
  <si>
    <t>Conteggio</t>
  </si>
  <si>
    <t>Età intervistato</t>
  </si>
  <si>
    <t xml:space="preserve">   Servizi di orientamento della propria azienda </t>
  </si>
  <si>
    <t xml:space="preserve">   Servizi di orientamento di Enti privati/Cooperative </t>
  </si>
  <si>
    <t xml:space="preserve">   Servizi di orientamento di Università </t>
  </si>
  <si>
    <t xml:space="preserve">   Servizi di orientamento delle scuole </t>
  </si>
  <si>
    <t xml:space="preserve">   Servizi di orientamento al lavoro Comunali (COL, incontra giovani, informa giovani) </t>
  </si>
  <si>
    <t xml:space="preserve">   Servizi di orientamento di Centri di Formazione professionale </t>
  </si>
  <si>
    <t xml:space="preserve">   Servizi di orientamento di associazioni di categoria o sindacati </t>
  </si>
  <si>
    <t xml:space="preserve"> quale tra i servizi di orientamento al lavoro ti sei rivolto negli ultimi tre anni?   Agenzie per il lavoro private (es. Adecco, Manpower, …) </t>
  </si>
  <si>
    <t xml:space="preserve">  Servizi di orientamento del Centro per l’Impiego (ex ufficio di collocamento) </t>
  </si>
  <si>
    <t>casi</t>
  </si>
  <si>
    <t xml:space="preserve">A quale tra i servizi di orientamento al lavoro ti sei rivolto negli ultimi tre anni? </t>
  </si>
  <si>
    <t>Motivi per cui si è rivolto ai servizi di orientamento</t>
  </si>
  <si>
    <t xml:space="preserve">Perché ti sei rivolto ai servizi di orientamento? </t>
  </si>
  <si>
    <t>Per un supporto nella ricerca del lavoro (compilazione di un curriculum, preparazione ad un colloquio, …)</t>
  </si>
  <si>
    <t>Per una consulenza su come avviare un’attività in proprio</t>
  </si>
  <si>
    <t>Per informazioni su altri enti e organizzazioni che si occupano della ricerca del lavoro</t>
  </si>
  <si>
    <t>Per una consulenza di orientamento su come definire i propri obiettivi lavorativi e/o formativi</t>
  </si>
  <si>
    <t>Per informazioni su opportunità di stage/tirocini</t>
  </si>
  <si>
    <t>Valido</t>
  </si>
  <si>
    <t>No</t>
  </si>
  <si>
    <t>Sì</t>
  </si>
  <si>
    <t>Mancante</t>
  </si>
  <si>
    <t>88</t>
  </si>
  <si>
    <t>Sei soddisfatto/a del servizio ricevuto?</t>
  </si>
  <si>
    <t>Per quali attività utilizzi Internet?</t>
  </si>
  <si>
    <t>Raramente/mai</t>
  </si>
  <si>
    <t>Abitualmente/spesso</t>
  </si>
  <si>
    <t>Per gestire un mio blog</t>
  </si>
  <si>
    <t>Per partecipare a gruppi di discussione</t>
  </si>
  <si>
    <t>Per leggere il blog di qualcuno</t>
  </si>
  <si>
    <t>Per incontri via webcam (riunioni on line)</t>
  </si>
  <si>
    <t>Per cercare annunci di lavoro</t>
  </si>
  <si>
    <t>Per caricare video tuoi e/o degli amici</t>
  </si>
  <si>
    <t>Per giocare on line</t>
  </si>
  <si>
    <t>Per frequentare lezioni in DaD</t>
  </si>
  <si>
    <t>Per scambi sui Social Network</t>
  </si>
  <si>
    <t>Per scaricare musica, video, immagini</t>
  </si>
  <si>
    <t>Per guardare contenuti in streaming</t>
  </si>
  <si>
    <t>Per mandare/ricevere e-mail</t>
  </si>
  <si>
    <t>Per studiare navigando sui siti</t>
  </si>
  <si>
    <t>Per chattare</t>
  </si>
  <si>
    <t>Per ricercare informazioni su attualità e temi di mio interesse</t>
  </si>
  <si>
    <t>Donne</t>
  </si>
  <si>
    <t>Spesso/abbastanza</t>
  </si>
  <si>
    <t>Uso di internet per giocare on line e fasce di età</t>
  </si>
  <si>
    <t>15-17 anni</t>
  </si>
  <si>
    <t>18-24 anni</t>
  </si>
  <si>
    <t>oltre 25 anni</t>
  </si>
  <si>
    <t>Uso di internet per caricare video e fasce di età</t>
  </si>
  <si>
    <t>da 24 in su</t>
  </si>
  <si>
    <t>Le nuove tecnologie hanno creato più danni che vantaggi</t>
  </si>
  <si>
    <t>Le nuove tecnologie stanno cambiando in meglio i nostri modelli mentali</t>
  </si>
  <si>
    <t>Le nuove tecnologie sono uno strumento migliore dei libri per migliorare le nostre conoscenze e la nostra cultura</t>
  </si>
  <si>
    <t>Le nuove tecnologie riducono la capacità di approfondimento e rendono superficiale la conoscenza delle cose</t>
  </si>
  <si>
    <t>Internet promuove la partecipazione democratica</t>
  </si>
  <si>
    <t>Le nuove tecnologie hanno peggiorato le relazioni tra le persone</t>
  </si>
  <si>
    <t>Le nuove tecnologie hanno incentivato comportamenti di odio</t>
  </si>
  <si>
    <t>Non saprei fare a meno delle nuove tecnologie</t>
  </si>
  <si>
    <t>Le nuove tecnologie impoveriscono le relazioni umane</t>
  </si>
  <si>
    <t>Le nuove tecnologie ti permettono di passare il tempo senza annoiarti</t>
  </si>
  <si>
    <t>Le nuove tecnologie hanno creato una grande distanza fra giovani e adulti</t>
  </si>
  <si>
    <t>La scuola è molto distante dalla cultura delle nuove tecnologie</t>
  </si>
  <si>
    <t>Esiste il rischio che qualcuno controlli le nostre vite attraverso i dispositivi tecnologici che utilizziamo (cellulari, PC, tablet…)</t>
  </si>
  <si>
    <t>Le nuove tecnologie hanno aumentato i rischi di incontri pericolosi e molestie</t>
  </si>
  <si>
    <t>Molti giovani sono dipendenti dalle nuove tecnologie</t>
  </si>
  <si>
    <t>Le nuove tecnologie espongono al rischio di false informazioni</t>
  </si>
  <si>
    <t>Le nuove tecnologie hanno aperto una finestra sul mondo</t>
  </si>
  <si>
    <t>Internet ha migliorato la nostra vita</t>
  </si>
  <si>
    <t>15-17</t>
  </si>
  <si>
    <t>oltre 25</t>
  </si>
  <si>
    <t>19-24</t>
  </si>
  <si>
    <t>Molti giovani sono dipendenti</t>
  </si>
  <si>
    <t>Impoveriscono le relazioni umane</t>
  </si>
  <si>
    <t>Internet come finestra sul mondo/fasce di età</t>
  </si>
  <si>
    <t>15 - 17 anni</t>
  </si>
  <si>
    <t>18 - 24 anni</t>
  </si>
  <si>
    <t xml:space="preserve">oltre 25 anni </t>
  </si>
  <si>
    <t>Internet migliore dei libri /fasce di età</t>
  </si>
  <si>
    <t>Internet migliore dei libri /genere</t>
  </si>
  <si>
    <t>Opinioni dei giovani sulle tecnologie</t>
  </si>
  <si>
    <t>Molto spesso</t>
  </si>
  <si>
    <t>Qualche volta</t>
  </si>
  <si>
    <t>Mai</t>
  </si>
  <si>
    <t>Altro</t>
  </si>
  <si>
    <t>Raramente</t>
  </si>
  <si>
    <t>Riunioni partiti politici</t>
  </si>
  <si>
    <t>Comizi, cortei, manifestozioni di tuo interesse</t>
  </si>
  <si>
    <t>Incontri presso associazioni culturali</t>
  </si>
  <si>
    <t>Attività presso associazioni di volontariato</t>
  </si>
  <si>
    <t xml:space="preserve">Inontri di gruppi religiosi </t>
  </si>
  <si>
    <t>Attività di rappresentanza a scuola</t>
  </si>
  <si>
    <t>Attività di rappresentanza all'università</t>
  </si>
  <si>
    <t>Atività di rappresentanza al lavoro ( sindacati)</t>
  </si>
  <si>
    <t xml:space="preserve">Preferisco non rispondere </t>
  </si>
  <si>
    <t>Non sa, non risponde</t>
  </si>
  <si>
    <t>In viaggio o all'estero</t>
  </si>
  <si>
    <t>Visione drastica, negativa, distruttiva</t>
  </si>
  <si>
    <t>Divorziato/separato</t>
  </si>
  <si>
    <t>Sposato/convivente con figli o senza figli</t>
  </si>
  <si>
    <t>Emancipato, autonomo, single o con amici/colleghi</t>
  </si>
  <si>
    <t>A vivere ancora nella famiglia di origine</t>
  </si>
  <si>
    <t>Per quanto riguarda la tua vita in generale come ti immagini tra 10 anni?</t>
  </si>
  <si>
    <t>15-17 Anni</t>
  </si>
  <si>
    <t>Età dell'intervistato in classi</t>
  </si>
  <si>
    <t>Altra condizione</t>
  </si>
  <si>
    <t>Impegnato in attività di specializzazione, formazione e studio</t>
  </si>
  <si>
    <t>Con un lavoro precario, non occupato, alla continua ricerca</t>
  </si>
  <si>
    <t>Con una attività autonoma avviata</t>
  </si>
  <si>
    <t>Stabilmente occupato</t>
  </si>
  <si>
    <t>Età dell'intervistato (in classi)</t>
  </si>
  <si>
    <t>Non ho grandi ambizioni per il futuro</t>
  </si>
  <si>
    <t>Penso che ci saranno degli insuccessi, ma non lascio che diminuiscano la mia fiducia nel futuro</t>
  </si>
  <si>
    <t>Sono convinto che il futuro mi riservi delle difficoltà</t>
  </si>
  <si>
    <t>Penso di andare verso un futuro sereno</t>
  </si>
  <si>
    <t>Quale delle seguenti affermazioni descrive meglio il tuo atteggiamento rispetto al futuro?</t>
  </si>
  <si>
    <t>Quello che faccio nel presente è per me più importante che pianificare il futuro</t>
  </si>
  <si>
    <t>Ciò che mi è accaduto in passato non condiziona né il mio presente né il mio futuro</t>
  </si>
  <si>
    <t>Ciò che mi potrà accadere in futuro mi lascia piuttosto indifferente</t>
  </si>
  <si>
    <t>Sul mio futuro ho le idee abbastanza chiare</t>
  </si>
  <si>
    <t>ABBASTANZA+MOLTO</t>
  </si>
  <si>
    <t>PER NULLA +POCO</t>
  </si>
  <si>
    <t>Molto d'accordo</t>
  </si>
  <si>
    <t>Abbastanza d'accordo</t>
  </si>
  <si>
    <t>Poco d'accordo</t>
  </si>
  <si>
    <t>Per nulla d'accordo</t>
  </si>
  <si>
    <t>Calcoli solo per commento</t>
  </si>
  <si>
    <t>Gli effetti e le conseguenze della pandemia</t>
  </si>
  <si>
    <t>La responsabilità</t>
  </si>
  <si>
    <t>Il rapporto con gli altri</t>
  </si>
  <si>
    <t>Non mi spaventa nulla</t>
  </si>
  <si>
    <t>La vita</t>
  </si>
  <si>
    <t>La guerra</t>
  </si>
  <si>
    <t>La morte</t>
  </si>
  <si>
    <t>La solitudine</t>
  </si>
  <si>
    <t>Il fallimento</t>
  </si>
  <si>
    <t>La malattia</t>
  </si>
  <si>
    <t>La morte di persone care</t>
  </si>
  <si>
    <t>Quale delle seguenti cose ti spaventa di più?  [Classifica 1]</t>
  </si>
  <si>
    <t>Età dell'intervistato (Raccolto)</t>
  </si>
  <si>
    <t>% in Età dell'intervistato (Raccolto)</t>
  </si>
  <si>
    <t>Tavola di contingenza Quale delle seguenti cose ti spaventa di più?  [Classifica 1] * Età dell'intervistato (Raccolto)</t>
  </si>
  <si>
    <t xml:space="preserve">La fede religiosa </t>
  </si>
  <si>
    <t xml:space="preserve">Il nazionalismo/patriottismo </t>
  </si>
  <si>
    <t xml:space="preserve">Le idee politiche </t>
  </si>
  <si>
    <t xml:space="preserve">Diventare molto ricco </t>
  </si>
  <si>
    <t xml:space="preserve">Avere dei figli </t>
  </si>
  <si>
    <t xml:space="preserve">La bellezza </t>
  </si>
  <si>
    <t xml:space="preserve">La mia appartenenza geografica (le mie radici) </t>
  </si>
  <si>
    <t xml:space="preserve">Viaggiare e girare il mondo </t>
  </si>
  <si>
    <t xml:space="preserve">Socializzare con altri giovani </t>
  </si>
  <si>
    <t xml:space="preserve"> Divertirsi </t>
  </si>
  <si>
    <t xml:space="preserve">Trovare una sistemazione abitativa autonoma dalla famiglia d’origine </t>
  </si>
  <si>
    <t xml:space="preserve">Ricevere una formazione adeguata alle richieste del mondo del lavoro </t>
  </si>
  <si>
    <t xml:space="preserve">L’amore </t>
  </si>
  <si>
    <t xml:space="preserve">L’amicizia </t>
  </si>
  <si>
    <t xml:space="preserve">La mia famiglia </t>
  </si>
  <si>
    <t xml:space="preserve">Trovare un lavoro stabile e sicuro </t>
  </si>
  <si>
    <t xml:space="preserve">La cultura </t>
  </si>
  <si>
    <t xml:space="preserve">I miei progetti futuri e gli obiettivi da realizzare </t>
  </si>
  <si>
    <t xml:space="preserve">Sentirmi libero di esprimere la mia identità e le mie idee </t>
  </si>
  <si>
    <t xml:space="preserve">La solidarietà verso i più deboli </t>
  </si>
  <si>
    <t xml:space="preserve"> Il senso di responsabilità </t>
  </si>
  <si>
    <t xml:space="preserve"> La lealtà </t>
  </si>
  <si>
    <t xml:space="preserve">L’indipendenza economica </t>
  </si>
  <si>
    <t xml:space="preserve"> L’onestà </t>
  </si>
  <si>
    <t xml:space="preserve">La giustizia </t>
  </si>
  <si>
    <t xml:space="preserve">La libertà </t>
  </si>
  <si>
    <t xml:space="preserve">Il rispetto per gli altri </t>
  </si>
  <si>
    <t>DevST</t>
  </si>
  <si>
    <t>Statistiche descrittive</t>
  </si>
  <si>
    <t>*Casi 3.642 – campo di variazione della scala dei punteggi 0-5</t>
  </si>
  <si>
    <t xml:space="preserve">Avere un lavoro stabile, che dà sicurezza per il futuro </t>
  </si>
  <si>
    <t xml:space="preserve">Viaggiare molto e conoscere il mondo </t>
  </si>
  <si>
    <t xml:space="preserve">Essere autonomo dalla propria famiglia d’origine </t>
  </si>
  <si>
    <t xml:space="preserve">Avere una relazione sentimentale stabile </t>
  </si>
  <si>
    <t xml:space="preserve">Essere una persona di buona cultura </t>
  </si>
  <si>
    <t xml:space="preserve">Impegnarsi socialmente </t>
  </si>
  <si>
    <t xml:space="preserve">Sposarsi </t>
  </si>
  <si>
    <t xml:space="preserve">Avere tanti soldi per poter acquistare tutto ciò che si desidera </t>
  </si>
  <si>
    <t xml:space="preserve">Avere tanti amici </t>
  </si>
  <si>
    <t xml:space="preserve">Essere attraente fisicamente </t>
  </si>
  <si>
    <t xml:space="preserve">Frequentare ambienti e persone ricche e influenti </t>
  </si>
  <si>
    <t>Per quanto riguarda la tua vita in generale come ti immagini tra 10 anni? * Classe d'età dell'intervistato (val %)</t>
  </si>
  <si>
    <t>Distribuzione % delle risposte al quesito"Per quanto riguarda la tua vita in generale come ti immagini fra 10 anni?</t>
  </si>
  <si>
    <t>Come ti immagini tra 10 anni rispetto alla tua condizione lavorativa * classi d'età (v.%)</t>
  </si>
  <si>
    <t>Quale delle seguenti affermazioni descrive meglio il tuo atteggiamento rispetto al futuro? Distribuzione delle risposte (val. %)</t>
  </si>
  <si>
    <t>Ecco alcune frasi relative a differenti orientamenti verso il passato, il presente e il futuro. Puoi indicare se sei d'accordo oppure no? (val. %)</t>
  </si>
  <si>
    <t>Classifica di ciò che spaventa di più i giovani (val.%)</t>
  </si>
  <si>
    <t>Figura 46 - Classifica di ciò che spaventa di più i giovani (val. %) per classi d’età</t>
  </si>
  <si>
    <t>si</t>
  </si>
  <si>
    <t>no</t>
  </si>
  <si>
    <r>
      <rPr>
        <b/>
        <sz val="9"/>
        <color theme="1"/>
        <rFont val="Calibri"/>
        <family val="2"/>
      </rPr>
      <t>Figura 2.1</t>
    </r>
    <r>
      <rPr>
        <sz val="9"/>
        <color theme="1"/>
        <rFont val="Calibri"/>
        <family val="2"/>
      </rPr>
      <t xml:space="preserve"> </t>
    </r>
    <r>
      <rPr>
        <b/>
        <sz val="9"/>
        <color theme="1"/>
        <rFont val="Calibri"/>
        <family val="2"/>
      </rPr>
      <t>Distribuzione del campione nelle regioni di residenza</t>
    </r>
  </si>
  <si>
    <t>Fonte: rilevazione Inapp, 2023</t>
  </si>
  <si>
    <t>Figura 2.3     Distribuzione del campione per ampiezza del Comune di residenza</t>
  </si>
  <si>
    <t xml:space="preserve">Figura 2.2 Distribuzione del campione per macroaree </t>
  </si>
  <si>
    <t>Figura 2.4	 Distribuzione dell'età nel campione</t>
  </si>
  <si>
    <t>Figura 3.1  Distribuzione del campione per genere e fasce di età</t>
  </si>
  <si>
    <t>Note: *domanda a risposta multipla (% sui casi)</t>
  </si>
  <si>
    <t>Quali sono le persone di cui ti fidi di più e a cui ti rivolgi per un consiglio o un supporto nei momenti di difficoltà?</t>
  </si>
  <si>
    <t>Figura 3.2     Quali sono le persone di cui ti fidi di più e a cui ti rivolgi per un consiglio o un supporto nei momenti di difficoltà?</t>
  </si>
  <si>
    <t xml:space="preserve">Figura 3.3 Distribuzione del campione per tipo di indirizzo di scuola secondaria di II grado </t>
  </si>
  <si>
    <t>Figura 3.4 Livello di eterodirezione nella scelta dell’indirizzo di scuola secondaria superiore</t>
  </si>
  <si>
    <t>Figura 3.5 Livello di auto-determinazione nella scelta dell’indirizzo di scuola secondaria superiore</t>
  </si>
  <si>
    <t>Figura 3.6 Indirizzi di studio universitario scelti dagli intervistati</t>
  </si>
  <si>
    <t xml:space="preserve">Figura 3.7 Distribuzione del campione rispetto alla condizione attuale </t>
  </si>
  <si>
    <t>Figura 3.8 Distribuzione degli attivi per principale attività svolta</t>
  </si>
  <si>
    <t>Figura 3.9  Sentimento prevalente con cui è vissuta la condizione di inattività</t>
  </si>
  <si>
    <t xml:space="preserve">Figura 3.10 Distribuzione del campione rispetto alla disponibilità a lavorare </t>
  </si>
  <si>
    <t xml:space="preserve">Figura 3.11 Che cosa fai concretamente per cercare lavoro (possibili più risposte) </t>
  </si>
  <si>
    <t>Figura 3.12 Livello di pro-attivismo nella ricerca del lavoro</t>
  </si>
  <si>
    <t xml:space="preserve">Figura 3.13 Importanza attribuita ai valori lavorativi (medie dei punteggi) </t>
  </si>
  <si>
    <t>Figura 3.14 Punteggi medi attribuiti ai 12 item della scala di autoefficacia dal campione complessivo</t>
  </si>
  <si>
    <t>Figura 3.15 Confronto tra i punteggi medi ottenuti ai quattro fattori della scala sull’autoefficacia</t>
  </si>
  <si>
    <t xml:space="preserve">Figura 3.16 Identità occupazionale e professionale – confronto tra maschi e femmine </t>
  </si>
  <si>
    <t>* Test del chi-quadrato: χ2= 10.106 con df= 1 e p= 0,001</t>
  </si>
  <si>
    <t xml:space="preserve">Figura 3.17 Identità occupazionale e professionale per fasce di età </t>
  </si>
  <si>
    <t>Sì, potrei fare…</t>
  </si>
  <si>
    <t>No, non ho le idee chiare</t>
  </si>
  <si>
    <t xml:space="preserve"> 15-17 anni</t>
  </si>
  <si>
    <t>Nota: * Test del chi-quadrato: χ2= 200.492 con df= 2 e p= 0,000</t>
  </si>
  <si>
    <t>Figura 3.21 Soddisfazione dei servizi ricevuti</t>
  </si>
  <si>
    <t>Figura 3.19 Tipologia dei servizi di orientamento a cui si sono rivolti negli ultimi tre anni</t>
  </si>
  <si>
    <t>Figura 3.20 Motivi per cui si sono rivolti ai servizi di orientamento</t>
  </si>
  <si>
    <t>Figura 3.22 Attività per le quali si usa Internet</t>
  </si>
  <si>
    <t>Figura 3.23 Uso di Internet per cercare annunci di lavoro incrociato e genere</t>
  </si>
  <si>
    <t xml:space="preserve">Figura 3.24 Uso di Internet per giocare online e fasce di età </t>
  </si>
  <si>
    <t>Figura 3.25 Uso di Internet per caricare video e fasce di età</t>
  </si>
  <si>
    <t>Figura 3.26 Le opinioni espresse dai giovani sulle nuove tecnologie (% di casi che si dichiarano prevalentemente d’accordo)</t>
  </si>
  <si>
    <t>Figura 3.28 Dipendenza, false informazioni e impoverimento relazioni umane per fasce di età</t>
  </si>
  <si>
    <t>Figura 3.29 Dipendenza, false informazioni e impoverimento relazioni umane per genere</t>
  </si>
  <si>
    <t>Figura 3.30 Internet come finestra sul mondo per fascia di età</t>
  </si>
  <si>
    <t>Figura 3.31 Grado di accordo espresso sull’item “Le nuove tecnologie sono uno strumento migliore dei libri per migliorare le nostre conoscenze e la nostra cultura” per fascia di età</t>
  </si>
  <si>
    <t xml:space="preserve">Figura 3.32 Grado di accordo espresso sull’item “Le nuove tecnologie sono uno strumento migliore dei libri per migliorare le nostre conoscenze e la nostra cultura” per genere </t>
  </si>
  <si>
    <t>Figura 3.33 Livello di partecipazione alla vita pubblica</t>
  </si>
  <si>
    <t>Figura 3.34 Scala dei valori secondo l’importanza attribuita (media dei punteggi)</t>
  </si>
  <si>
    <t xml:space="preserve">Figura 3.35 Tappe da raggiungere per sentirsi realizzato </t>
  </si>
  <si>
    <t xml:space="preserve">Figura 3.36 Distribuzione % delle risposte al quesito “Per quanto riguarda la tua vita in generale come ti immagini tra 10 anni?” </t>
  </si>
  <si>
    <t xml:space="preserve">Figura 3.37 Per quanto riguarda la tua vita in generale come ti immagini tra 10 anni?  Classe d’età dell'intervistato (%) </t>
  </si>
  <si>
    <t>Figura 3.38  Come ti immagini tra 10 anni rispetto alla tua condizione lavorativa* classe d’età (v.%)</t>
  </si>
  <si>
    <t>Figura 3.39 Quale delle seguenti affermazioni descrive meglio il tuo atteggiamento rispetto al futuro? Distribuzione delle risposte (%)</t>
  </si>
  <si>
    <t>Figura 3.40 Ecco alcune frasi relative a differenti orientamenti verso il passato, il presente e il futuro. Puoi indicare se sei d’accordo oppure no? (%)</t>
  </si>
  <si>
    <t>Figura 3.41 Classifica di ciò che spaventa di più i giovani (%)</t>
  </si>
  <si>
    <t>Figura 3.27 Percezione sui vantaggi e gli svantaggi derivanti dall'uso delle tecnologie per fasce di età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</si>
</sst>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###0"/>
    <numFmt numFmtId="165" formatCode="###0.0"/>
    <numFmt numFmtId="166" formatCode="###0.0%"/>
    <numFmt numFmtId="167" formatCode="####.0"/>
    <numFmt numFmtId="168" formatCode="0.0%"/>
    <numFmt numFmtId="169" formatCode="###0.00"/>
    <numFmt numFmtId="170" formatCode="###0.000"/>
    <numFmt numFmtId="171" formatCode="0.0"/>
  </numFmts>
  <fonts count="49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name val="Arial"/>
      <family val="2"/>
    </font>
    <font>
      <b/>
      <sz val="11"/>
      <color indexed="60"/>
      <name val="Arial Bold"/>
    </font>
    <font>
      <sz val="9"/>
      <color indexed="60"/>
      <name val="Arial"/>
      <family val="2"/>
    </font>
    <font>
      <sz val="10"/>
      <name val="Arial"/>
    </font>
    <font>
      <b/>
      <sz val="11"/>
      <name val="Arial Bold"/>
    </font>
    <font>
      <sz val="9"/>
      <name val="Arial"/>
      <family val="2"/>
    </font>
    <font>
      <sz val="11"/>
      <name val="Aptos Narrow"/>
      <family val="2"/>
      <scheme val="minor"/>
    </font>
    <font>
      <b/>
      <sz val="9"/>
      <name val="Arial"/>
      <family val="2"/>
    </font>
    <font>
      <b/>
      <sz val="9"/>
      <color indexed="8"/>
      <name val="Arial Bold"/>
    </font>
    <font>
      <sz val="9"/>
      <color indexed="8"/>
      <name val="Arial"/>
      <family val="2"/>
    </font>
    <font>
      <i/>
      <sz val="9"/>
      <color indexed="8"/>
      <name val="Arial"/>
      <family val="2"/>
    </font>
    <font>
      <i/>
      <sz val="9"/>
      <color theme="1"/>
      <name val="Calibri"/>
      <family val="2"/>
    </font>
    <font>
      <b/>
      <sz val="11"/>
      <name val="Aptos Narrow"/>
      <family val="2"/>
      <scheme val="minor"/>
    </font>
    <font>
      <b/>
      <sz val="10"/>
      <name val="Arial"/>
      <family val="2"/>
    </font>
    <font>
      <b/>
      <sz val="9"/>
      <color indexed="8"/>
      <name val="Arial"/>
      <family val="2"/>
    </font>
    <font>
      <sz val="12"/>
      <color theme="1"/>
      <name val="Aptos Narrow"/>
      <family val="2"/>
      <scheme val="minor"/>
    </font>
    <font>
      <sz val="12"/>
      <name val="Arial"/>
      <family val="2"/>
    </font>
    <font>
      <sz val="8"/>
      <name val="Aptos Narrow"/>
      <family val="2"/>
      <scheme val="minor"/>
    </font>
    <font>
      <b/>
      <sz val="8"/>
      <name val="Arial Bold"/>
    </font>
    <font>
      <sz val="8"/>
      <name val="Arial"/>
      <family val="2"/>
    </font>
    <font>
      <i/>
      <sz val="9"/>
      <color theme="1"/>
      <name val="Aptos Narrow"/>
      <family val="2"/>
      <scheme val="minor"/>
    </font>
    <font>
      <vertAlign val="superscript"/>
      <sz val="9"/>
      <name val="Arial"/>
      <family val="2"/>
    </font>
    <font>
      <sz val="9"/>
      <color indexed="60"/>
      <name val="Arial"/>
    </font>
    <font>
      <i/>
      <sz val="9"/>
      <name val="Arial"/>
      <family val="2"/>
    </font>
    <font>
      <sz val="11"/>
      <color rgb="FFFF0000"/>
      <name val="Aptos Narrow"/>
      <family val="2"/>
      <scheme val="minor"/>
    </font>
    <font>
      <sz val="9"/>
      <color rgb="FF264A60"/>
      <name val="Arial"/>
      <family val="2"/>
    </font>
    <font>
      <i/>
      <sz val="10.5"/>
      <color rgb="FF44546A"/>
      <name val="Aptos Narrow"/>
      <family val="2"/>
      <scheme val="minor"/>
    </font>
    <font>
      <sz val="10.5"/>
      <color theme="1"/>
      <name val="Aptos Narrow"/>
      <family val="2"/>
      <scheme val="minor"/>
    </font>
    <font>
      <i/>
      <sz val="10.5"/>
      <color theme="1"/>
      <name val="Aptos Narrow"/>
      <family val="2"/>
      <scheme val="minor"/>
    </font>
    <font>
      <sz val="9"/>
      <color rgb="FF010205"/>
      <name val="Arial"/>
      <family val="2"/>
    </font>
    <font>
      <sz val="9"/>
      <color rgb="FF000000"/>
      <name val="Arial"/>
      <family val="2"/>
    </font>
    <font>
      <sz val="12"/>
      <color theme="1"/>
      <name val="Times New Roman"/>
      <family val="1"/>
    </font>
    <font>
      <b/>
      <sz val="11"/>
      <color rgb="FF010205"/>
      <name val="Arial"/>
      <family val="2"/>
    </font>
    <font>
      <sz val="9"/>
      <color indexed="62"/>
      <name val="Arial"/>
      <family val="2"/>
    </font>
    <font>
      <sz val="11"/>
      <color indexed="60"/>
      <name val="Arial"/>
      <family val="2"/>
    </font>
    <font>
      <sz val="11"/>
      <color indexed="62"/>
      <name val="Arial"/>
      <family val="2"/>
    </font>
    <font>
      <b/>
      <sz val="9"/>
      <color indexed="62"/>
      <name val="Arial"/>
      <family val="2"/>
    </font>
    <font>
      <sz val="9"/>
      <color theme="1"/>
      <name val="Calibri"/>
      <family val="2"/>
    </font>
    <font>
      <b/>
      <sz val="9"/>
      <color theme="1"/>
      <name val="Calibri"/>
      <family val="2"/>
    </font>
    <font>
      <b/>
      <sz val="8.5"/>
      <color theme="1"/>
      <name val="Calibri"/>
      <family val="2"/>
    </font>
    <font>
      <sz val="9"/>
      <name val="Calibri"/>
      <family val="2"/>
    </font>
    <font>
      <b/>
      <sz val="10.5"/>
      <color theme="1"/>
      <name val="Calibri"/>
      <family val="2"/>
    </font>
    <font>
      <sz val="9"/>
      <color theme="1"/>
      <name val="Aptos Narrow"/>
      <family val="2"/>
      <scheme val="minor"/>
    </font>
    <font>
      <i/>
      <sz val="11"/>
      <name val="Aptos Narrow"/>
      <family val="2"/>
      <scheme val="minor"/>
    </font>
    <font>
      <sz val="7.5"/>
      <color theme="1"/>
      <name val="Calibri"/>
      <family val="2"/>
    </font>
    <font>
      <sz val="10.5"/>
      <color theme="1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rgb="FFE0E0E0"/>
      </patternFill>
    </fill>
    <fill>
      <patternFill patternType="solid">
        <fgColor rgb="FFF9F9FB"/>
        <bgColor indexed="64"/>
      </patternFill>
    </fill>
    <fill>
      <patternFill patternType="solid">
        <fgColor rgb="FFE0E0E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9F9FB"/>
      </patternFill>
    </fill>
    <fill>
      <patternFill patternType="solid">
        <fgColor indexed="9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72">
    <border>
      <left/>
      <right/>
      <top/>
      <bottom/>
      <diagonal/>
    </border>
    <border>
      <left/>
      <right/>
      <top/>
      <bottom style="thin">
        <color indexed="61"/>
      </bottom>
      <diagonal/>
    </border>
    <border>
      <left/>
      <right style="thin">
        <color indexed="63"/>
      </right>
      <top/>
      <bottom style="thin">
        <color indexed="61"/>
      </bottom>
      <diagonal/>
    </border>
    <border>
      <left style="thin">
        <color indexed="63"/>
      </left>
      <right style="thin">
        <color indexed="63"/>
      </right>
      <top/>
      <bottom style="thin">
        <color indexed="61"/>
      </bottom>
      <diagonal/>
    </border>
    <border>
      <left/>
      <right/>
      <top style="thin">
        <color indexed="61"/>
      </top>
      <bottom style="thin">
        <color indexed="22"/>
      </bottom>
      <diagonal/>
    </border>
    <border>
      <left/>
      <right style="thin">
        <color indexed="63"/>
      </right>
      <top style="thin">
        <color indexed="61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1"/>
      </top>
      <bottom style="thin">
        <color indexed="22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 style="thin">
        <color indexed="63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22"/>
      </top>
      <bottom style="thin">
        <color indexed="61"/>
      </bottom>
      <diagonal/>
    </border>
    <border>
      <left/>
      <right style="thin">
        <color indexed="63"/>
      </right>
      <top style="thin">
        <color indexed="22"/>
      </top>
      <bottom style="thin">
        <color indexed="61"/>
      </bottom>
      <diagonal/>
    </border>
    <border>
      <left style="thin">
        <color indexed="63"/>
      </left>
      <right style="thin">
        <color indexed="63"/>
      </right>
      <top style="thin">
        <color indexed="22"/>
      </top>
      <bottom style="thin">
        <color indexed="6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/>
      <top/>
      <bottom style="thin">
        <color indexed="61"/>
      </bottom>
      <diagonal/>
    </border>
    <border>
      <left style="thin">
        <color indexed="63"/>
      </left>
      <right/>
      <top style="thin">
        <color indexed="61"/>
      </top>
      <bottom style="thin">
        <color indexed="22"/>
      </bottom>
      <diagonal/>
    </border>
    <border>
      <left style="thin">
        <color indexed="63"/>
      </left>
      <right/>
      <top style="thin">
        <color indexed="22"/>
      </top>
      <bottom style="thin">
        <color indexed="22"/>
      </bottom>
      <diagonal/>
    </border>
    <border>
      <left style="thin">
        <color indexed="63"/>
      </left>
      <right/>
      <top style="thin">
        <color indexed="22"/>
      </top>
      <bottom style="thin">
        <color indexed="61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AEAEAE"/>
      </top>
      <bottom style="thin">
        <color rgb="FFAEAEAE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E0E0E0"/>
      </right>
      <top/>
      <bottom style="medium">
        <color rgb="FF152935"/>
      </bottom>
      <diagonal/>
    </border>
    <border>
      <left/>
      <right/>
      <top style="medium">
        <color rgb="FFAEAEAE"/>
      </top>
      <bottom style="medium">
        <color rgb="FF152935"/>
      </bottom>
      <diagonal/>
    </border>
    <border>
      <left/>
      <right style="medium">
        <color rgb="FFE0E0E0"/>
      </right>
      <top/>
      <bottom style="medium">
        <color rgb="FFAEAEAE"/>
      </bottom>
      <diagonal/>
    </border>
    <border>
      <left/>
      <right/>
      <top/>
      <bottom style="medium">
        <color rgb="FFAEAEAE"/>
      </bottom>
      <diagonal/>
    </border>
    <border>
      <left/>
      <right/>
      <top style="medium">
        <color rgb="FF152935"/>
      </top>
      <bottom style="medium">
        <color rgb="FFAEAEAE"/>
      </bottom>
      <diagonal/>
    </border>
    <border>
      <left/>
      <right/>
      <top style="medium">
        <color rgb="FF152935"/>
      </top>
      <bottom/>
      <diagonal/>
    </border>
    <border>
      <left/>
      <right/>
      <top/>
      <bottom style="medium">
        <color rgb="FF152935"/>
      </bottom>
      <diagonal/>
    </border>
    <border>
      <left/>
      <right style="medium">
        <color rgb="FFE0E0E0"/>
      </right>
      <top/>
      <bottom/>
      <diagonal/>
    </border>
    <border>
      <left/>
      <right style="medium">
        <color indexed="64"/>
      </right>
      <top/>
      <bottom style="medium">
        <color rgb="FFAEAEAE"/>
      </bottom>
      <diagonal/>
    </border>
    <border>
      <left style="medium">
        <color indexed="64"/>
      </left>
      <right style="medium">
        <color rgb="FFE0E0E0"/>
      </right>
      <top/>
      <bottom style="medium">
        <color rgb="FFAEAEAE"/>
      </bottom>
      <diagonal/>
    </border>
    <border>
      <left/>
      <right style="medium">
        <color indexed="64"/>
      </right>
      <top style="medium">
        <color indexed="64"/>
      </top>
      <bottom style="medium">
        <color rgb="FFAEAEAE"/>
      </bottom>
      <diagonal/>
    </border>
    <border>
      <left/>
      <right style="medium">
        <color rgb="FFE0E0E0"/>
      </right>
      <top style="medium">
        <color indexed="64"/>
      </top>
      <bottom style="medium">
        <color rgb="FFAEAEAE"/>
      </bottom>
      <diagonal/>
    </border>
    <border>
      <left style="medium">
        <color indexed="64"/>
      </left>
      <right style="medium">
        <color rgb="FFE0E0E0"/>
      </right>
      <top style="medium">
        <color indexed="64"/>
      </top>
      <bottom style="medium">
        <color rgb="FFAEAEAE"/>
      </bottom>
      <diagonal/>
    </border>
    <border>
      <left/>
      <right style="medium">
        <color rgb="FFE0E0E0"/>
      </right>
      <top/>
      <bottom style="medium">
        <color indexed="64"/>
      </bottom>
      <diagonal/>
    </border>
    <border>
      <left style="medium">
        <color indexed="64"/>
      </left>
      <right style="medium">
        <color rgb="FFE0E0E0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rgb="FFE0E0E0"/>
      </right>
      <top style="medium">
        <color rgb="FF152935"/>
      </top>
      <bottom style="medium">
        <color rgb="FFAEAEAE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4">
    <xf numFmtId="0" fontId="0" fillId="0" borderId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3" fillId="0" borderId="0"/>
  </cellStyleXfs>
  <cellXfs count="363">
    <xf numFmtId="0" fontId="0" fillId="0" borderId="0" xfId="0"/>
    <xf numFmtId="0" fontId="3" fillId="0" borderId="0" xfId="2"/>
    <xf numFmtId="0" fontId="3" fillId="0" borderId="0" xfId="5"/>
    <xf numFmtId="0" fontId="6" fillId="0" borderId="0" xfId="6"/>
    <xf numFmtId="0" fontId="3" fillId="0" borderId="0" xfId="7"/>
    <xf numFmtId="0" fontId="3" fillId="0" borderId="0" xfId="8"/>
    <xf numFmtId="0" fontId="7" fillId="0" borderId="0" xfId="8" applyFont="1" applyAlignment="1">
      <alignment vertical="center" wrapText="1"/>
    </xf>
    <xf numFmtId="0" fontId="9" fillId="0" borderId="0" xfId="0" applyFont="1"/>
    <xf numFmtId="0" fontId="10" fillId="2" borderId="13" xfId="9" applyFont="1" applyFill="1" applyBorder="1" applyAlignment="1">
      <alignment wrapText="1"/>
    </xf>
    <xf numFmtId="0" fontId="10" fillId="2" borderId="13" xfId="9" applyFont="1" applyFill="1" applyBorder="1" applyAlignment="1">
      <alignment horizontal="center" wrapText="1"/>
    </xf>
    <xf numFmtId="0" fontId="8" fillId="0" borderId="13" xfId="9" applyFont="1" applyBorder="1" applyAlignment="1">
      <alignment horizontal="left" vertical="top" wrapText="1"/>
    </xf>
    <xf numFmtId="164" fontId="8" fillId="0" borderId="13" xfId="9" applyNumberFormat="1" applyFont="1" applyBorder="1" applyAlignment="1">
      <alignment horizontal="center" vertical="top"/>
    </xf>
    <xf numFmtId="165" fontId="8" fillId="0" borderId="13" xfId="9" applyNumberFormat="1" applyFont="1" applyBorder="1" applyAlignment="1">
      <alignment horizontal="center" vertical="top"/>
    </xf>
    <xf numFmtId="0" fontId="10" fillId="2" borderId="13" xfId="9" applyFont="1" applyFill="1" applyBorder="1" applyAlignment="1">
      <alignment horizontal="left" vertical="top" wrapText="1"/>
    </xf>
    <xf numFmtId="164" fontId="10" fillId="2" borderId="13" xfId="9" applyNumberFormat="1" applyFont="1" applyFill="1" applyBorder="1" applyAlignment="1">
      <alignment horizontal="center" vertical="top"/>
    </xf>
    <xf numFmtId="165" fontId="10" fillId="2" borderId="13" xfId="9" applyNumberFormat="1" applyFont="1" applyFill="1" applyBorder="1" applyAlignment="1">
      <alignment horizontal="center" vertical="top"/>
    </xf>
    <xf numFmtId="0" fontId="9" fillId="0" borderId="13" xfId="0" applyFont="1" applyBorder="1" applyAlignment="1">
      <alignment horizontal="center"/>
    </xf>
    <xf numFmtId="0" fontId="8" fillId="0" borderId="13" xfId="9" applyFont="1" applyBorder="1" applyAlignment="1">
      <alignment horizontal="center" vertical="top" wrapText="1"/>
    </xf>
    <xf numFmtId="0" fontId="10" fillId="2" borderId="13" xfId="9" applyFont="1" applyFill="1" applyBorder="1" applyAlignment="1">
      <alignment vertical="top" wrapText="1"/>
    </xf>
    <xf numFmtId="0" fontId="10" fillId="2" borderId="13" xfId="9" applyFont="1" applyFill="1" applyBorder="1" applyAlignment="1">
      <alignment horizontal="center" vertical="top" wrapText="1"/>
    </xf>
    <xf numFmtId="0" fontId="11" fillId="0" borderId="0" xfId="10" applyFont="1" applyAlignment="1">
      <alignment vertical="center" wrapText="1"/>
    </xf>
    <xf numFmtId="0" fontId="3" fillId="0" borderId="0" xfId="10" applyAlignment="1">
      <alignment vertical="center"/>
    </xf>
    <xf numFmtId="0" fontId="3" fillId="0" borderId="0" xfId="10"/>
    <xf numFmtId="0" fontId="0" fillId="0" borderId="0" xfId="0" applyAlignment="1">
      <alignment horizontal="center"/>
    </xf>
    <xf numFmtId="0" fontId="12" fillId="0" borderId="13" xfId="10" applyFont="1" applyBorder="1" applyAlignment="1">
      <alignment horizontal="left" vertical="top" wrapText="1"/>
    </xf>
    <xf numFmtId="164" fontId="12" fillId="0" borderId="13" xfId="10" applyNumberFormat="1" applyFont="1" applyBorder="1" applyAlignment="1">
      <alignment horizontal="center" vertical="top"/>
    </xf>
    <xf numFmtId="168" fontId="12" fillId="0" borderId="13" xfId="1" applyNumberFormat="1" applyFont="1" applyFill="1" applyBorder="1" applyAlignment="1">
      <alignment horizontal="center" vertical="top"/>
    </xf>
    <xf numFmtId="0" fontId="13" fillId="3" borderId="13" xfId="10" applyFont="1" applyFill="1" applyBorder="1" applyAlignment="1">
      <alignment horizontal="left" vertical="top" wrapText="1"/>
    </xf>
    <xf numFmtId="164" fontId="13" fillId="3" borderId="13" xfId="10" applyNumberFormat="1" applyFont="1" applyFill="1" applyBorder="1" applyAlignment="1">
      <alignment horizontal="center" vertical="top"/>
    </xf>
    <xf numFmtId="168" fontId="12" fillId="3" borderId="13" xfId="1" applyNumberFormat="1" applyFont="1" applyFill="1" applyBorder="1" applyAlignment="1">
      <alignment horizontal="center" vertical="top"/>
    </xf>
    <xf numFmtId="168" fontId="0" fillId="0" borderId="0" xfId="1" applyNumberFormat="1" applyFont="1"/>
    <xf numFmtId="0" fontId="14" fillId="0" borderId="0" xfId="0" applyFont="1" applyAlignment="1">
      <alignment horizontal="justify" vertical="center"/>
    </xf>
    <xf numFmtId="0" fontId="8" fillId="0" borderId="13" xfId="5" applyFont="1" applyBorder="1" applyAlignment="1">
      <alignment horizontal="left" wrapText="1"/>
    </xf>
    <xf numFmtId="0" fontId="8" fillId="0" borderId="13" xfId="5" applyFont="1" applyBorder="1" applyAlignment="1">
      <alignment horizontal="center" wrapText="1"/>
    </xf>
    <xf numFmtId="0" fontId="3" fillId="0" borderId="13" xfId="5" applyBorder="1"/>
    <xf numFmtId="0" fontId="8" fillId="0" borderId="13" xfId="5" applyFont="1" applyBorder="1" applyAlignment="1">
      <alignment horizontal="left" vertical="top"/>
    </xf>
    <xf numFmtId="164" fontId="8" fillId="0" borderId="13" xfId="5" applyNumberFormat="1" applyFont="1" applyBorder="1" applyAlignment="1">
      <alignment horizontal="right" vertical="top"/>
    </xf>
    <xf numFmtId="165" fontId="8" fillId="0" borderId="13" xfId="5" applyNumberFormat="1" applyFont="1" applyBorder="1" applyAlignment="1">
      <alignment horizontal="right" vertical="top"/>
    </xf>
    <xf numFmtId="0" fontId="9" fillId="0" borderId="13" xfId="0" applyFont="1" applyBorder="1"/>
    <xf numFmtId="164" fontId="9" fillId="0" borderId="13" xfId="0" applyNumberFormat="1" applyFont="1" applyBorder="1"/>
    <xf numFmtId="0" fontId="15" fillId="0" borderId="13" xfId="0" applyFont="1" applyBorder="1"/>
    <xf numFmtId="2" fontId="16" fillId="0" borderId="13" xfId="5" applyNumberFormat="1" applyFont="1" applyBorder="1"/>
    <xf numFmtId="0" fontId="8" fillId="0" borderId="13" xfId="2" applyFont="1" applyBorder="1" applyAlignment="1">
      <alignment horizontal="left" wrapText="1"/>
    </xf>
    <xf numFmtId="0" fontId="8" fillId="0" borderId="13" xfId="2" applyFont="1" applyBorder="1" applyAlignment="1">
      <alignment horizontal="center" wrapText="1"/>
    </xf>
    <xf numFmtId="0" fontId="8" fillId="0" borderId="13" xfId="2" applyFont="1" applyBorder="1" applyAlignment="1">
      <alignment horizontal="left" vertical="top" wrapText="1"/>
    </xf>
    <xf numFmtId="164" fontId="8" fillId="0" borderId="13" xfId="2" applyNumberFormat="1" applyFont="1" applyBorder="1" applyAlignment="1">
      <alignment horizontal="right" vertical="top"/>
    </xf>
    <xf numFmtId="165" fontId="8" fillId="0" borderId="13" xfId="2" applyNumberFormat="1" applyFont="1" applyBorder="1" applyAlignment="1">
      <alignment horizontal="right" vertical="top"/>
    </xf>
    <xf numFmtId="0" fontId="3" fillId="0" borderId="0" xfId="3"/>
    <xf numFmtId="0" fontId="8" fillId="0" borderId="13" xfId="3" applyFont="1" applyBorder="1" applyAlignment="1">
      <alignment horizontal="center" wrapText="1"/>
    </xf>
    <xf numFmtId="0" fontId="8" fillId="0" borderId="13" xfId="3" applyFont="1" applyBorder="1" applyAlignment="1">
      <alignment horizontal="left" vertical="top" wrapText="1"/>
    </xf>
    <xf numFmtId="164" fontId="8" fillId="0" borderId="13" xfId="3" applyNumberFormat="1" applyFont="1" applyBorder="1" applyAlignment="1">
      <alignment horizontal="center" vertical="top"/>
    </xf>
    <xf numFmtId="165" fontId="8" fillId="0" borderId="13" xfId="3" applyNumberFormat="1" applyFont="1" applyBorder="1" applyAlignment="1">
      <alignment horizontal="center" vertical="top"/>
    </xf>
    <xf numFmtId="0" fontId="10" fillId="0" borderId="13" xfId="4" applyFont="1" applyBorder="1" applyAlignment="1">
      <alignment horizontal="left" wrapText="1"/>
    </xf>
    <xf numFmtId="0" fontId="8" fillId="0" borderId="13" xfId="4" applyFont="1" applyBorder="1" applyAlignment="1">
      <alignment horizontal="center" wrapText="1"/>
    </xf>
    <xf numFmtId="0" fontId="8" fillId="0" borderId="13" xfId="4" applyFont="1" applyBorder="1" applyAlignment="1">
      <alignment horizontal="left" vertical="top" wrapText="1"/>
    </xf>
    <xf numFmtId="164" fontId="8" fillId="0" borderId="13" xfId="4" applyNumberFormat="1" applyFont="1" applyBorder="1" applyAlignment="1">
      <alignment horizontal="right" vertical="top"/>
    </xf>
    <xf numFmtId="0" fontId="9" fillId="0" borderId="0" xfId="0" applyFont="1" applyAlignment="1">
      <alignment horizontal="center"/>
    </xf>
    <xf numFmtId="164" fontId="8" fillId="0" borderId="13" xfId="4" applyNumberFormat="1" applyFont="1" applyBorder="1" applyAlignment="1">
      <alignment horizontal="center" vertical="top"/>
    </xf>
    <xf numFmtId="165" fontId="8" fillId="0" borderId="13" xfId="4" applyNumberFormat="1" applyFont="1" applyBorder="1" applyAlignment="1">
      <alignment horizontal="center" vertical="top"/>
    </xf>
    <xf numFmtId="0" fontId="8" fillId="0" borderId="13" xfId="5" applyFont="1" applyBorder="1" applyAlignment="1">
      <alignment horizontal="left" vertical="top" wrapText="1"/>
    </xf>
    <xf numFmtId="166" fontId="8" fillId="0" borderId="13" xfId="5" applyNumberFormat="1" applyFont="1" applyBorder="1" applyAlignment="1">
      <alignment horizontal="right" vertical="top"/>
    </xf>
    <xf numFmtId="0" fontId="8" fillId="0" borderId="13" xfId="6" applyFont="1" applyBorder="1" applyAlignment="1">
      <alignment horizontal="left" wrapText="1"/>
    </xf>
    <xf numFmtId="0" fontId="8" fillId="0" borderId="13" xfId="6" applyFont="1" applyBorder="1" applyAlignment="1">
      <alignment horizontal="center" wrapText="1"/>
    </xf>
    <xf numFmtId="0" fontId="8" fillId="0" borderId="13" xfId="6" applyFont="1" applyBorder="1" applyAlignment="1">
      <alignment horizontal="left" vertical="top" wrapText="1"/>
    </xf>
    <xf numFmtId="164" fontId="8" fillId="0" borderId="13" xfId="6" applyNumberFormat="1" applyFont="1" applyBorder="1" applyAlignment="1">
      <alignment horizontal="right" vertical="top"/>
    </xf>
    <xf numFmtId="166" fontId="8" fillId="0" borderId="13" xfId="6" applyNumberFormat="1" applyFont="1" applyBorder="1" applyAlignment="1">
      <alignment horizontal="right" vertical="top"/>
    </xf>
    <xf numFmtId="0" fontId="8" fillId="0" borderId="13" xfId="6" applyFont="1" applyBorder="1" applyAlignment="1">
      <alignment wrapText="1"/>
    </xf>
    <xf numFmtId="0" fontId="10" fillId="0" borderId="13" xfId="7" applyFont="1" applyBorder="1" applyAlignment="1">
      <alignment horizontal="left" wrapText="1"/>
    </xf>
    <xf numFmtId="0" fontId="10" fillId="0" borderId="13" xfId="7" applyFont="1" applyBorder="1" applyAlignment="1">
      <alignment horizontal="center" wrapText="1"/>
    </xf>
    <xf numFmtId="0" fontId="8" fillId="0" borderId="13" xfId="7" applyFont="1" applyBorder="1" applyAlignment="1">
      <alignment horizontal="left" vertical="top" wrapText="1"/>
    </xf>
    <xf numFmtId="164" fontId="8" fillId="0" borderId="13" xfId="7" applyNumberFormat="1" applyFont="1" applyBorder="1" applyAlignment="1">
      <alignment horizontal="right" vertical="top"/>
    </xf>
    <xf numFmtId="165" fontId="8" fillId="0" borderId="13" xfId="7" applyNumberFormat="1" applyFont="1" applyBorder="1" applyAlignment="1">
      <alignment horizontal="right" vertical="top"/>
    </xf>
    <xf numFmtId="0" fontId="7" fillId="0" borderId="13" xfId="8" applyFont="1" applyBorder="1" applyAlignment="1">
      <alignment vertical="center" wrapText="1"/>
    </xf>
    <xf numFmtId="0" fontId="8" fillId="0" borderId="13" xfId="8" applyFont="1" applyBorder="1" applyAlignment="1">
      <alignment horizontal="center" wrapText="1"/>
    </xf>
    <xf numFmtId="0" fontId="8" fillId="0" borderId="13" xfId="8" applyFont="1" applyBorder="1" applyAlignment="1">
      <alignment horizontal="left" vertical="top"/>
    </xf>
    <xf numFmtId="164" fontId="8" fillId="0" borderId="13" xfId="8" applyNumberFormat="1" applyFont="1" applyBorder="1" applyAlignment="1">
      <alignment horizontal="right" vertical="top"/>
    </xf>
    <xf numFmtId="165" fontId="8" fillId="0" borderId="13" xfId="8" applyNumberFormat="1" applyFont="1" applyBorder="1" applyAlignment="1">
      <alignment horizontal="right" vertical="top"/>
    </xf>
    <xf numFmtId="0" fontId="8" fillId="0" borderId="13" xfId="8" applyFont="1" applyBorder="1" applyAlignment="1">
      <alignment horizontal="left" vertical="top" wrapText="1"/>
    </xf>
    <xf numFmtId="0" fontId="8" fillId="0" borderId="13" xfId="8" applyFont="1" applyBorder="1" applyAlignment="1">
      <alignment vertical="top" wrapText="1"/>
    </xf>
    <xf numFmtId="0" fontId="11" fillId="0" borderId="13" xfId="10" applyFont="1" applyBorder="1" applyAlignment="1">
      <alignment vertical="center" wrapText="1"/>
    </xf>
    <xf numFmtId="0" fontId="3" fillId="0" borderId="13" xfId="10" applyBorder="1" applyAlignment="1">
      <alignment vertical="center"/>
    </xf>
    <xf numFmtId="164" fontId="12" fillId="0" borderId="13" xfId="10" applyNumberFormat="1" applyFont="1" applyBorder="1" applyAlignment="1">
      <alignment horizontal="right" vertical="top"/>
    </xf>
    <xf numFmtId="167" fontId="12" fillId="0" borderId="13" xfId="10" applyNumberFormat="1" applyFont="1" applyBorder="1" applyAlignment="1">
      <alignment horizontal="right" vertical="top"/>
    </xf>
    <xf numFmtId="0" fontId="3" fillId="0" borderId="13" xfId="10" applyBorder="1"/>
    <xf numFmtId="0" fontId="16" fillId="0" borderId="13" xfId="10" applyFont="1" applyBorder="1" applyAlignment="1">
      <alignment vertical="center" wrapText="1"/>
    </xf>
    <xf numFmtId="0" fontId="16" fillId="0" borderId="13" xfId="10" applyFont="1" applyBorder="1" applyAlignment="1">
      <alignment vertical="center"/>
    </xf>
    <xf numFmtId="0" fontId="17" fillId="0" borderId="13" xfId="10" applyFont="1" applyBorder="1" applyAlignment="1">
      <alignment horizontal="center" wrapText="1"/>
    </xf>
    <xf numFmtId="0" fontId="17" fillId="0" borderId="13" xfId="10" applyFont="1" applyBorder="1" applyAlignment="1">
      <alignment horizontal="left" vertical="top" wrapText="1"/>
    </xf>
    <xf numFmtId="164" fontId="17" fillId="0" borderId="13" xfId="10" applyNumberFormat="1" applyFont="1" applyBorder="1" applyAlignment="1">
      <alignment horizontal="right" vertical="top"/>
    </xf>
    <xf numFmtId="167" fontId="17" fillId="0" borderId="13" xfId="10" applyNumberFormat="1" applyFont="1" applyBorder="1" applyAlignment="1">
      <alignment horizontal="right" vertical="top"/>
    </xf>
    <xf numFmtId="0" fontId="16" fillId="0" borderId="13" xfId="10" applyFont="1" applyBorder="1" applyAlignment="1">
      <alignment horizontal="center" vertical="center"/>
    </xf>
    <xf numFmtId="0" fontId="2" fillId="0" borderId="0" xfId="0" applyFont="1"/>
    <xf numFmtId="0" fontId="0" fillId="0" borderId="0" xfId="0" applyAlignment="1">
      <alignment wrapText="1"/>
    </xf>
    <xf numFmtId="0" fontId="3" fillId="0" borderId="0" xfId="11"/>
    <xf numFmtId="0" fontId="3" fillId="0" borderId="13" xfId="11" applyBorder="1" applyAlignment="1">
      <alignment horizontal="center" vertical="center"/>
    </xf>
    <xf numFmtId="0" fontId="12" fillId="0" borderId="13" xfId="11" applyFont="1" applyBorder="1" applyAlignment="1">
      <alignment horizontal="center" wrapText="1"/>
    </xf>
    <xf numFmtId="0" fontId="12" fillId="0" borderId="13" xfId="11" applyFont="1" applyBorder="1" applyAlignment="1">
      <alignment vertical="top" wrapText="1"/>
    </xf>
    <xf numFmtId="0" fontId="12" fillId="0" borderId="13" xfId="11" applyFont="1" applyBorder="1" applyAlignment="1">
      <alignment horizontal="left" vertical="top" wrapText="1"/>
    </xf>
    <xf numFmtId="164" fontId="12" fillId="0" borderId="13" xfId="11" applyNumberFormat="1" applyFont="1" applyBorder="1" applyAlignment="1">
      <alignment horizontal="right" vertical="top"/>
    </xf>
    <xf numFmtId="167" fontId="12" fillId="0" borderId="13" xfId="11" applyNumberFormat="1" applyFont="1" applyBorder="1" applyAlignment="1">
      <alignment horizontal="right" vertical="top"/>
    </xf>
    <xf numFmtId="0" fontId="3" fillId="0" borderId="13" xfId="11" applyBorder="1" applyAlignment="1">
      <alignment vertical="center"/>
    </xf>
    <xf numFmtId="167" fontId="12" fillId="2" borderId="13" xfId="11" applyNumberFormat="1" applyFont="1" applyFill="1" applyBorder="1" applyAlignment="1">
      <alignment horizontal="right" vertical="top"/>
    </xf>
    <xf numFmtId="0" fontId="16" fillId="0" borderId="13" xfId="11" applyFont="1" applyBorder="1" applyAlignment="1">
      <alignment horizontal="center" vertical="center"/>
    </xf>
    <xf numFmtId="164" fontId="17" fillId="0" borderId="13" xfId="11" applyNumberFormat="1" applyFont="1" applyBorder="1" applyAlignment="1">
      <alignment horizontal="right" vertical="top"/>
    </xf>
    <xf numFmtId="167" fontId="17" fillId="0" borderId="13" xfId="11" applyNumberFormat="1" applyFont="1" applyBorder="1" applyAlignment="1">
      <alignment horizontal="right" vertical="top"/>
    </xf>
    <xf numFmtId="0" fontId="3" fillId="0" borderId="0" xfId="12"/>
    <xf numFmtId="0" fontId="12" fillId="0" borderId="19" xfId="12" applyFont="1" applyBorder="1" applyAlignment="1">
      <alignment horizontal="center" wrapText="1"/>
    </xf>
    <xf numFmtId="0" fontId="12" fillId="0" borderId="29" xfId="12" applyFont="1" applyBorder="1" applyAlignment="1">
      <alignment horizontal="center" wrapText="1"/>
    </xf>
    <xf numFmtId="0" fontId="3" fillId="0" borderId="20" xfId="12" applyBorder="1" applyAlignment="1">
      <alignment horizontal="left" vertical="center"/>
    </xf>
    <xf numFmtId="164" fontId="12" fillId="0" borderId="21" xfId="12" applyNumberFormat="1" applyFont="1" applyBorder="1" applyAlignment="1">
      <alignment horizontal="right" vertical="top"/>
    </xf>
    <xf numFmtId="167" fontId="12" fillId="0" borderId="22" xfId="12" applyNumberFormat="1" applyFont="1" applyBorder="1" applyAlignment="1">
      <alignment horizontal="right" vertical="top"/>
    </xf>
    <xf numFmtId="0" fontId="12" fillId="0" borderId="23" xfId="12" applyFont="1" applyBorder="1" applyAlignment="1">
      <alignment horizontal="left" vertical="top" wrapText="1"/>
    </xf>
    <xf numFmtId="164" fontId="12" fillId="0" borderId="24" xfId="12" applyNumberFormat="1" applyFont="1" applyBorder="1" applyAlignment="1">
      <alignment horizontal="right" vertical="top"/>
    </xf>
    <xf numFmtId="167" fontId="12" fillId="0" borderId="25" xfId="12" applyNumberFormat="1" applyFont="1" applyBorder="1" applyAlignment="1">
      <alignment horizontal="right" vertical="top"/>
    </xf>
    <xf numFmtId="164" fontId="12" fillId="0" borderId="27" xfId="12" applyNumberFormat="1" applyFont="1" applyBorder="1" applyAlignment="1">
      <alignment horizontal="right" vertical="top"/>
    </xf>
    <xf numFmtId="167" fontId="12" fillId="0" borderId="28" xfId="12" applyNumberFormat="1" applyFont="1" applyBorder="1" applyAlignment="1">
      <alignment horizontal="right" vertical="top"/>
    </xf>
    <xf numFmtId="0" fontId="12" fillId="0" borderId="32" xfId="12" applyFont="1" applyBorder="1" applyAlignment="1">
      <alignment horizontal="center" wrapText="1"/>
    </xf>
    <xf numFmtId="0" fontId="12" fillId="0" borderId="20" xfId="12" applyFont="1" applyBorder="1" applyAlignment="1">
      <alignment horizontal="left" vertical="top" wrapText="1"/>
    </xf>
    <xf numFmtId="167" fontId="12" fillId="0" borderId="33" xfId="12" applyNumberFormat="1" applyFont="1" applyBorder="1" applyAlignment="1">
      <alignment horizontal="right" vertical="top"/>
    </xf>
    <xf numFmtId="167" fontId="12" fillId="0" borderId="34" xfId="12" applyNumberFormat="1" applyFont="1" applyBorder="1" applyAlignment="1">
      <alignment horizontal="right" vertical="top"/>
    </xf>
    <xf numFmtId="0" fontId="3" fillId="0" borderId="34" xfId="12" applyBorder="1" applyAlignment="1">
      <alignment horizontal="center" vertical="center"/>
    </xf>
    <xf numFmtId="0" fontId="12" fillId="0" borderId="30" xfId="12" applyFont="1" applyBorder="1" applyAlignment="1">
      <alignment horizontal="left" vertical="top" wrapText="1"/>
    </xf>
    <xf numFmtId="0" fontId="3" fillId="0" borderId="25" xfId="12" applyBorder="1" applyAlignment="1">
      <alignment horizontal="center" vertical="center"/>
    </xf>
    <xf numFmtId="0" fontId="3" fillId="0" borderId="28" xfId="12" applyBorder="1" applyAlignment="1">
      <alignment horizontal="center" vertical="center"/>
    </xf>
    <xf numFmtId="0" fontId="3" fillId="0" borderId="35" xfId="12" applyBorder="1" applyAlignment="1">
      <alignment horizontal="center" vertical="center"/>
    </xf>
    <xf numFmtId="0" fontId="16" fillId="0" borderId="18" xfId="12" applyFont="1" applyBorder="1" applyAlignment="1">
      <alignment horizontal="left" vertical="center"/>
    </xf>
    <xf numFmtId="0" fontId="17" fillId="0" borderId="19" xfId="12" applyFont="1" applyBorder="1" applyAlignment="1">
      <alignment horizontal="center" wrapText="1"/>
    </xf>
    <xf numFmtId="0" fontId="17" fillId="0" borderId="29" xfId="12" applyFont="1" applyBorder="1" applyAlignment="1">
      <alignment horizontal="center" wrapText="1"/>
    </xf>
    <xf numFmtId="0" fontId="17" fillId="0" borderId="26" xfId="12" applyFont="1" applyBorder="1" applyAlignment="1">
      <alignment horizontal="left" vertical="top" wrapText="1"/>
    </xf>
    <xf numFmtId="164" fontId="17" fillId="0" borderId="27" xfId="12" applyNumberFormat="1" applyFont="1" applyBorder="1" applyAlignment="1">
      <alignment horizontal="right" vertical="top"/>
    </xf>
    <xf numFmtId="167" fontId="17" fillId="0" borderId="28" xfId="12" applyNumberFormat="1" applyFont="1" applyBorder="1" applyAlignment="1">
      <alignment horizontal="right" vertical="top"/>
    </xf>
    <xf numFmtId="0" fontId="8" fillId="0" borderId="13" xfId="12" applyFont="1" applyBorder="1" applyAlignment="1">
      <alignment horizontal="left" vertical="top" wrapText="1"/>
    </xf>
    <xf numFmtId="164" fontId="8" fillId="0" borderId="13" xfId="12" applyNumberFormat="1" applyFont="1" applyBorder="1" applyAlignment="1">
      <alignment horizontal="center" vertical="top"/>
    </xf>
    <xf numFmtId="166" fontId="8" fillId="0" borderId="13" xfId="12" applyNumberFormat="1" applyFont="1" applyBorder="1" applyAlignment="1">
      <alignment horizontal="center" vertical="top"/>
    </xf>
    <xf numFmtId="0" fontId="8" fillId="0" borderId="13" xfId="12" applyFont="1" applyBorder="1" applyAlignment="1">
      <alignment vertical="top" wrapText="1"/>
    </xf>
    <xf numFmtId="0" fontId="3" fillId="0" borderId="18" xfId="12" applyBorder="1" applyAlignment="1">
      <alignment vertical="center"/>
    </xf>
    <xf numFmtId="0" fontId="12" fillId="0" borderId="31" xfId="12" applyFont="1" applyBorder="1" applyAlignment="1">
      <alignment vertical="top" wrapText="1"/>
    </xf>
    <xf numFmtId="0" fontId="11" fillId="0" borderId="0" xfId="12" applyFont="1" applyAlignment="1">
      <alignment vertical="center" wrapText="1"/>
    </xf>
    <xf numFmtId="0" fontId="3" fillId="0" borderId="0" xfId="12" applyAlignment="1">
      <alignment vertical="center"/>
    </xf>
    <xf numFmtId="0" fontId="0" fillId="0" borderId="0" xfId="0" applyAlignment="1">
      <alignment horizontal="left"/>
    </xf>
    <xf numFmtId="2" fontId="0" fillId="0" borderId="0" xfId="0" applyNumberFormat="1"/>
    <xf numFmtId="0" fontId="0" fillId="0" borderId="0" xfId="0" pivotButton="1"/>
    <xf numFmtId="0" fontId="18" fillId="0" borderId="0" xfId="0" applyFont="1"/>
    <xf numFmtId="0" fontId="18" fillId="0" borderId="0" xfId="0" applyFont="1" applyAlignment="1">
      <alignment horizontal="center"/>
    </xf>
    <xf numFmtId="0" fontId="19" fillId="0" borderId="0" xfId="13" applyFont="1"/>
    <xf numFmtId="0" fontId="20" fillId="0" borderId="0" xfId="0" applyFont="1"/>
    <xf numFmtId="0" fontId="20" fillId="0" borderId="0" xfId="0" applyFont="1" applyAlignment="1">
      <alignment horizontal="center"/>
    </xf>
    <xf numFmtId="0" fontId="22" fillId="0" borderId="13" xfId="13" applyFont="1" applyBorder="1" applyAlignment="1">
      <alignment horizontal="left" wrapText="1"/>
    </xf>
    <xf numFmtId="0" fontId="22" fillId="0" borderId="13" xfId="13" applyFont="1" applyBorder="1" applyAlignment="1">
      <alignment horizontal="center" wrapText="1"/>
    </xf>
    <xf numFmtId="0" fontId="22" fillId="0" borderId="13" xfId="13" applyFont="1" applyBorder="1" applyAlignment="1">
      <alignment horizontal="left" vertical="top" wrapText="1"/>
    </xf>
    <xf numFmtId="169" fontId="22" fillId="0" borderId="13" xfId="13" applyNumberFormat="1" applyFont="1" applyBorder="1" applyAlignment="1">
      <alignment horizontal="center" vertical="top"/>
    </xf>
    <xf numFmtId="164" fontId="22" fillId="0" borderId="13" xfId="13" applyNumberFormat="1" applyFont="1" applyBorder="1" applyAlignment="1">
      <alignment horizontal="center" vertical="top"/>
    </xf>
    <xf numFmtId="0" fontId="3" fillId="0" borderId="0" xfId="14"/>
    <xf numFmtId="0" fontId="8" fillId="0" borderId="13" xfId="14" applyFont="1" applyBorder="1" applyAlignment="1">
      <alignment horizontal="left" wrapText="1"/>
    </xf>
    <xf numFmtId="0" fontId="22" fillId="0" borderId="13" xfId="14" applyFont="1" applyBorder="1" applyAlignment="1">
      <alignment horizontal="center" wrapText="1"/>
    </xf>
    <xf numFmtId="0" fontId="8" fillId="0" borderId="13" xfId="14" applyFont="1" applyBorder="1" applyAlignment="1">
      <alignment vertical="top" wrapText="1"/>
    </xf>
    <xf numFmtId="169" fontId="8" fillId="0" borderId="13" xfId="14" applyNumberFormat="1" applyFont="1" applyBorder="1" applyAlignment="1">
      <alignment horizontal="center" vertical="top"/>
    </xf>
    <xf numFmtId="0" fontId="8" fillId="0" borderId="13" xfId="15" applyFont="1" applyBorder="1" applyAlignment="1">
      <alignment wrapText="1"/>
    </xf>
    <xf numFmtId="0" fontId="8" fillId="0" borderId="13" xfId="15" applyFont="1" applyBorder="1" applyAlignment="1">
      <alignment horizontal="center" wrapText="1"/>
    </xf>
    <xf numFmtId="0" fontId="3" fillId="0" borderId="0" xfId="15"/>
    <xf numFmtId="0" fontId="8" fillId="0" borderId="13" xfId="15" applyFont="1" applyBorder="1" applyAlignment="1">
      <alignment horizontal="left" vertical="top" wrapText="1"/>
    </xf>
    <xf numFmtId="0" fontId="8" fillId="0" borderId="13" xfId="15" applyFont="1" applyBorder="1" applyAlignment="1">
      <alignment vertical="top" wrapText="1"/>
    </xf>
    <xf numFmtId="164" fontId="8" fillId="0" borderId="13" xfId="15" applyNumberFormat="1" applyFont="1" applyBorder="1" applyAlignment="1">
      <alignment horizontal="right" vertical="top"/>
    </xf>
    <xf numFmtId="0" fontId="23" fillId="0" borderId="0" xfId="0" applyFont="1" applyAlignment="1">
      <alignment horizontal="justify" vertical="center"/>
    </xf>
    <xf numFmtId="166" fontId="8" fillId="0" borderId="13" xfId="15" applyNumberFormat="1" applyFont="1" applyBorder="1" applyAlignment="1">
      <alignment horizontal="right" vertical="top"/>
    </xf>
    <xf numFmtId="0" fontId="8" fillId="0" borderId="1" xfId="15" applyFont="1" applyBorder="1" applyAlignment="1">
      <alignment horizontal="left" wrapText="1"/>
    </xf>
    <xf numFmtId="0" fontId="8" fillId="0" borderId="2" xfId="15" applyFont="1" applyBorder="1" applyAlignment="1">
      <alignment horizontal="center" wrapText="1"/>
    </xf>
    <xf numFmtId="0" fontId="8" fillId="0" borderId="3" xfId="15" applyFont="1" applyBorder="1" applyAlignment="1">
      <alignment horizontal="center" wrapText="1"/>
    </xf>
    <xf numFmtId="0" fontId="8" fillId="0" borderId="14" xfId="15" applyFont="1" applyBorder="1" applyAlignment="1">
      <alignment horizontal="center" wrapText="1"/>
    </xf>
    <xf numFmtId="0" fontId="8" fillId="0" borderId="4" xfId="15" applyFont="1" applyBorder="1" applyAlignment="1">
      <alignment horizontal="left" vertical="top" wrapText="1"/>
    </xf>
    <xf numFmtId="0" fontId="8" fillId="0" borderId="5" xfId="15" applyFont="1" applyBorder="1" applyAlignment="1">
      <alignment horizontal="right" vertical="top"/>
    </xf>
    <xf numFmtId="164" fontId="8" fillId="0" borderId="6" xfId="15" applyNumberFormat="1" applyFont="1" applyBorder="1" applyAlignment="1">
      <alignment horizontal="right" vertical="top"/>
    </xf>
    <xf numFmtId="170" fontId="8" fillId="0" borderId="6" xfId="15" applyNumberFormat="1" applyFont="1" applyBorder="1" applyAlignment="1">
      <alignment horizontal="right" vertical="top"/>
    </xf>
    <xf numFmtId="0" fontId="8" fillId="0" borderId="6" xfId="15" applyFont="1" applyBorder="1" applyAlignment="1">
      <alignment horizontal="left" vertical="top" wrapText="1"/>
    </xf>
    <xf numFmtId="0" fontId="8" fillId="0" borderId="15" xfId="15" applyFont="1" applyBorder="1" applyAlignment="1">
      <alignment horizontal="left" vertical="top" wrapText="1"/>
    </xf>
    <xf numFmtId="0" fontId="8" fillId="0" borderId="7" xfId="15" applyFont="1" applyBorder="1" applyAlignment="1">
      <alignment horizontal="left" vertical="top" wrapText="1"/>
    </xf>
    <xf numFmtId="170" fontId="8" fillId="0" borderId="8" xfId="15" applyNumberFormat="1" applyFont="1" applyBorder="1" applyAlignment="1">
      <alignment horizontal="right" vertical="top"/>
    </xf>
    <xf numFmtId="164" fontId="8" fillId="0" borderId="9" xfId="15" applyNumberFormat="1" applyFont="1" applyBorder="1" applyAlignment="1">
      <alignment horizontal="right" vertical="top"/>
    </xf>
    <xf numFmtId="170" fontId="8" fillId="0" borderId="9" xfId="15" applyNumberFormat="1" applyFont="1" applyBorder="1" applyAlignment="1">
      <alignment horizontal="right" vertical="top"/>
    </xf>
    <xf numFmtId="0" fontId="8" fillId="0" borderId="9" xfId="15" applyFont="1" applyBorder="1" applyAlignment="1">
      <alignment horizontal="left" vertical="top" wrapText="1"/>
    </xf>
    <xf numFmtId="0" fontId="8" fillId="0" borderId="16" xfId="15" applyFont="1" applyBorder="1" applyAlignment="1">
      <alignment horizontal="left" vertical="top" wrapText="1"/>
    </xf>
    <xf numFmtId="0" fontId="8" fillId="0" borderId="8" xfId="15" applyFont="1" applyBorder="1" applyAlignment="1">
      <alignment horizontal="left" vertical="top" wrapText="1"/>
    </xf>
    <xf numFmtId="170" fontId="8" fillId="0" borderId="16" xfId="15" applyNumberFormat="1" applyFont="1" applyBorder="1" applyAlignment="1">
      <alignment horizontal="right" vertical="top"/>
    </xf>
    <xf numFmtId="0" fontId="8" fillId="0" borderId="10" xfId="15" applyFont="1" applyBorder="1" applyAlignment="1">
      <alignment horizontal="left" vertical="top" wrapText="1"/>
    </xf>
    <xf numFmtId="164" fontId="8" fillId="0" borderId="11" xfId="15" applyNumberFormat="1" applyFont="1" applyBorder="1" applyAlignment="1">
      <alignment horizontal="right" vertical="top"/>
    </xf>
    <xf numFmtId="0" fontId="8" fillId="0" borderId="12" xfId="15" applyFont="1" applyBorder="1" applyAlignment="1">
      <alignment horizontal="left" vertical="top" wrapText="1"/>
    </xf>
    <xf numFmtId="0" fontId="8" fillId="0" borderId="17" xfId="15" applyFont="1" applyBorder="1" applyAlignment="1">
      <alignment horizontal="left" vertical="top" wrapText="1"/>
    </xf>
    <xf numFmtId="0" fontId="3" fillId="0" borderId="0" xfId="16"/>
    <xf numFmtId="0" fontId="8" fillId="0" borderId="13" xfId="16" applyFont="1" applyBorder="1" applyAlignment="1">
      <alignment horizontal="left" vertical="top" wrapText="1"/>
    </xf>
    <xf numFmtId="164" fontId="8" fillId="0" borderId="13" xfId="16" applyNumberFormat="1" applyFont="1" applyBorder="1" applyAlignment="1">
      <alignment horizontal="right" vertical="top"/>
    </xf>
    <xf numFmtId="170" fontId="8" fillId="0" borderId="13" xfId="16" applyNumberFormat="1" applyFont="1" applyBorder="1" applyAlignment="1">
      <alignment horizontal="right" vertical="top"/>
    </xf>
    <xf numFmtId="0" fontId="8" fillId="0" borderId="13" xfId="16" applyFont="1" applyBorder="1" applyAlignment="1">
      <alignment horizontal="right" vertical="top"/>
    </xf>
    <xf numFmtId="0" fontId="8" fillId="0" borderId="13" xfId="16" applyFont="1" applyBorder="1" applyAlignment="1">
      <alignment horizontal="center" wrapText="1"/>
    </xf>
    <xf numFmtId="0" fontId="8" fillId="0" borderId="13" xfId="16" applyFont="1" applyBorder="1" applyAlignment="1">
      <alignment horizontal="left" wrapText="1"/>
    </xf>
    <xf numFmtId="166" fontId="8" fillId="0" borderId="0" xfId="16" applyNumberFormat="1" applyFont="1" applyAlignment="1">
      <alignment horizontal="right" vertical="top"/>
    </xf>
    <xf numFmtId="0" fontId="8" fillId="0" borderId="0" xfId="16" applyFont="1" applyAlignment="1">
      <alignment horizontal="left" vertical="top" wrapText="1"/>
    </xf>
    <xf numFmtId="0" fontId="8" fillId="0" borderId="0" xfId="16" applyFont="1" applyAlignment="1">
      <alignment vertical="top" wrapText="1"/>
    </xf>
    <xf numFmtId="166" fontId="8" fillId="0" borderId="13" xfId="16" applyNumberFormat="1" applyFont="1" applyBorder="1" applyAlignment="1">
      <alignment horizontal="center" vertical="top"/>
    </xf>
    <xf numFmtId="0" fontId="8" fillId="0" borderId="13" xfId="16" applyFont="1" applyBorder="1" applyAlignment="1">
      <alignment vertical="top" wrapText="1"/>
    </xf>
    <xf numFmtId="164" fontId="8" fillId="0" borderId="13" xfId="16" applyNumberFormat="1" applyFont="1" applyBorder="1" applyAlignment="1">
      <alignment horizontal="center" vertical="top"/>
    </xf>
    <xf numFmtId="0" fontId="8" fillId="0" borderId="13" xfId="16" applyFont="1" applyBorder="1" applyAlignment="1">
      <alignment horizontal="center" vertical="top" wrapText="1"/>
    </xf>
    <xf numFmtId="0" fontId="8" fillId="0" borderId="36" xfId="16" applyFont="1" applyBorder="1" applyAlignment="1">
      <alignment horizontal="center" wrapText="1"/>
    </xf>
    <xf numFmtId="0" fontId="3" fillId="0" borderId="0" xfId="4"/>
    <xf numFmtId="166" fontId="8" fillId="0" borderId="13" xfId="4" applyNumberFormat="1" applyFont="1" applyBorder="1" applyAlignment="1">
      <alignment horizontal="right" vertical="top"/>
    </xf>
    <xf numFmtId="0" fontId="6" fillId="0" borderId="0" xfId="17"/>
    <xf numFmtId="0" fontId="26" fillId="0" borderId="13" xfId="17" applyFont="1" applyBorder="1" applyAlignment="1">
      <alignment wrapText="1"/>
    </xf>
    <xf numFmtId="0" fontId="8" fillId="0" borderId="13" xfId="17" applyFont="1" applyBorder="1" applyAlignment="1">
      <alignment horizontal="center" wrapText="1"/>
    </xf>
    <xf numFmtId="0" fontId="8" fillId="0" borderId="13" xfId="17" applyFont="1" applyBorder="1" applyAlignment="1">
      <alignment horizontal="left" vertical="top" wrapText="1"/>
    </xf>
    <xf numFmtId="164" fontId="8" fillId="0" borderId="13" xfId="17" applyNumberFormat="1" applyFont="1" applyBorder="1" applyAlignment="1">
      <alignment horizontal="right" vertical="top"/>
    </xf>
    <xf numFmtId="166" fontId="8" fillId="0" borderId="13" xfId="17" applyNumberFormat="1" applyFont="1" applyBorder="1" applyAlignment="1">
      <alignment horizontal="right" vertical="top"/>
    </xf>
    <xf numFmtId="0" fontId="8" fillId="0" borderId="13" xfId="17" applyFont="1" applyBorder="1" applyAlignment="1">
      <alignment wrapText="1"/>
    </xf>
    <xf numFmtId="0" fontId="3" fillId="0" borderId="0" xfId="18"/>
    <xf numFmtId="0" fontId="8" fillId="0" borderId="13" xfId="18" applyFont="1" applyBorder="1" applyAlignment="1">
      <alignment horizontal="center" wrapText="1"/>
    </xf>
    <xf numFmtId="0" fontId="8" fillId="0" borderId="13" xfId="18" applyFont="1" applyBorder="1" applyAlignment="1">
      <alignment horizontal="left" vertical="top" wrapText="1"/>
    </xf>
    <xf numFmtId="164" fontId="8" fillId="0" borderId="13" xfId="18" applyNumberFormat="1" applyFont="1" applyBorder="1" applyAlignment="1">
      <alignment horizontal="right" vertical="top"/>
    </xf>
    <xf numFmtId="165" fontId="8" fillId="0" borderId="13" xfId="18" applyNumberFormat="1" applyFont="1" applyBorder="1" applyAlignment="1">
      <alignment horizontal="right" vertical="top"/>
    </xf>
    <xf numFmtId="0" fontId="28" fillId="4" borderId="42" xfId="19" applyFont="1" applyFill="1" applyBorder="1" applyAlignment="1">
      <alignment horizontal="center" vertical="center" wrapText="1"/>
    </xf>
    <xf numFmtId="171" fontId="0" fillId="0" borderId="0" xfId="0" applyNumberFormat="1" applyAlignment="1">
      <alignment horizontal="center"/>
    </xf>
    <xf numFmtId="0" fontId="0" fillId="0" borderId="13" xfId="0" applyBorder="1"/>
    <xf numFmtId="168" fontId="0" fillId="0" borderId="13" xfId="0" applyNumberFormat="1" applyBorder="1"/>
    <xf numFmtId="0" fontId="0" fillId="0" borderId="0" xfId="0" applyAlignment="1">
      <alignment horizontal="center" vertical="center"/>
    </xf>
    <xf numFmtId="0" fontId="29" fillId="0" borderId="0" xfId="0" applyFont="1" applyAlignment="1">
      <alignment vertical="center"/>
    </xf>
    <xf numFmtId="0" fontId="0" fillId="0" borderId="13" xfId="0" applyBorder="1" applyAlignment="1">
      <alignment horizontal="center"/>
    </xf>
    <xf numFmtId="168" fontId="0" fillId="0" borderId="13" xfId="0" applyNumberFormat="1" applyBorder="1" applyAlignment="1">
      <alignment horizontal="center"/>
    </xf>
    <xf numFmtId="0" fontId="30" fillId="0" borderId="0" xfId="0" applyFont="1"/>
    <xf numFmtId="168" fontId="0" fillId="0" borderId="0" xfId="0" applyNumberFormat="1"/>
    <xf numFmtId="0" fontId="0" fillId="0" borderId="0" xfId="0" applyAlignment="1">
      <alignment horizontal="right"/>
    </xf>
    <xf numFmtId="0" fontId="0" fillId="0" borderId="13" xfId="0" applyBorder="1" applyAlignment="1">
      <alignment horizontal="center" vertical="center"/>
    </xf>
    <xf numFmtId="168" fontId="0" fillId="0" borderId="13" xfId="0" applyNumberFormat="1" applyBorder="1" applyAlignment="1">
      <alignment horizontal="center" vertical="center"/>
    </xf>
    <xf numFmtId="0" fontId="29" fillId="0" borderId="13" xfId="0" applyFont="1" applyBorder="1" applyAlignment="1">
      <alignment vertical="center"/>
    </xf>
    <xf numFmtId="0" fontId="31" fillId="0" borderId="0" xfId="0" applyFont="1"/>
    <xf numFmtId="0" fontId="31" fillId="0" borderId="13" xfId="0" applyFont="1" applyBorder="1"/>
    <xf numFmtId="9" fontId="0" fillId="0" borderId="0" xfId="0" applyNumberFormat="1"/>
    <xf numFmtId="9" fontId="0" fillId="0" borderId="13" xfId="1" applyFont="1" applyBorder="1" applyAlignment="1">
      <alignment horizontal="center"/>
    </xf>
    <xf numFmtId="171" fontId="32" fillId="5" borderId="43" xfId="0" applyNumberFormat="1" applyFont="1" applyFill="1" applyBorder="1" applyAlignment="1">
      <alignment horizontal="center" vertical="center" wrapText="1"/>
    </xf>
    <xf numFmtId="0" fontId="33" fillId="6" borderId="44" xfId="0" applyFont="1" applyFill="1" applyBorder="1" applyAlignment="1">
      <alignment vertical="center" wrapText="1"/>
    </xf>
    <xf numFmtId="0" fontId="28" fillId="0" borderId="45" xfId="0" applyFont="1" applyBorder="1" applyAlignment="1">
      <alignment horizontal="center" vertical="center" wrapText="1"/>
    </xf>
    <xf numFmtId="0" fontId="28" fillId="7" borderId="46" xfId="0" applyFont="1" applyFill="1" applyBorder="1" applyAlignment="1">
      <alignment horizontal="center" vertical="center" wrapText="1"/>
    </xf>
    <xf numFmtId="0" fontId="34" fillId="0" borderId="0" xfId="0" applyFont="1" applyAlignment="1">
      <alignment vertical="center"/>
    </xf>
    <xf numFmtId="10" fontId="32" fillId="5" borderId="47" xfId="0" applyNumberFormat="1" applyFont="1" applyFill="1" applyBorder="1" applyAlignment="1">
      <alignment horizontal="right" vertical="center" wrapText="1"/>
    </xf>
    <xf numFmtId="168" fontId="32" fillId="5" borderId="49" xfId="0" applyNumberFormat="1" applyFont="1" applyFill="1" applyBorder="1" applyAlignment="1">
      <alignment horizontal="right" vertical="center" wrapText="1"/>
    </xf>
    <xf numFmtId="0" fontId="28" fillId="6" borderId="50" xfId="0" applyFont="1" applyFill="1" applyBorder="1" applyAlignment="1">
      <alignment vertical="center" wrapText="1"/>
    </xf>
    <xf numFmtId="168" fontId="34" fillId="5" borderId="49" xfId="0" applyNumberFormat="1" applyFont="1" applyFill="1" applyBorder="1" applyAlignment="1">
      <alignment vertical="center" wrapText="1"/>
    </xf>
    <xf numFmtId="0" fontId="28" fillId="6" borderId="51" xfId="0" applyFont="1" applyFill="1" applyBorder="1" applyAlignment="1">
      <alignment vertical="center" wrapText="1"/>
    </xf>
    <xf numFmtId="0" fontId="28" fillId="7" borderId="47" xfId="0" applyFont="1" applyFill="1" applyBorder="1" applyAlignment="1">
      <alignment horizontal="center" vertical="center" wrapText="1"/>
    </xf>
    <xf numFmtId="168" fontId="32" fillId="5" borderId="55" xfId="0" applyNumberFormat="1" applyFont="1" applyFill="1" applyBorder="1" applyAlignment="1">
      <alignment horizontal="right" vertical="center" wrapText="1"/>
    </xf>
    <xf numFmtId="168" fontId="32" fillId="5" borderId="56" xfId="0" applyNumberFormat="1" applyFont="1" applyFill="1" applyBorder="1" applyAlignment="1">
      <alignment horizontal="right" vertical="center" wrapText="1"/>
    </xf>
    <xf numFmtId="168" fontId="34" fillId="5" borderId="56" xfId="0" applyNumberFormat="1" applyFont="1" applyFill="1" applyBorder="1" applyAlignment="1">
      <alignment vertical="center" wrapText="1"/>
    </xf>
    <xf numFmtId="168" fontId="32" fillId="5" borderId="57" xfId="0" applyNumberFormat="1" applyFont="1" applyFill="1" applyBorder="1" applyAlignment="1">
      <alignment horizontal="right" vertical="center" wrapText="1"/>
    </xf>
    <xf numFmtId="168" fontId="32" fillId="5" borderId="58" xfId="0" applyNumberFormat="1" applyFont="1" applyFill="1" applyBorder="1" applyAlignment="1">
      <alignment horizontal="right" vertical="center" wrapText="1"/>
    </xf>
    <xf numFmtId="168" fontId="32" fillId="5" borderId="59" xfId="0" applyNumberFormat="1" applyFont="1" applyFill="1" applyBorder="1" applyAlignment="1">
      <alignment horizontal="right" vertical="center" wrapText="1"/>
    </xf>
    <xf numFmtId="0" fontId="28" fillId="7" borderId="43" xfId="0" applyFont="1" applyFill="1" applyBorder="1" applyAlignment="1">
      <alignment horizontal="center" vertical="center" wrapText="1"/>
    </xf>
    <xf numFmtId="0" fontId="28" fillId="7" borderId="60" xfId="0" applyFont="1" applyFill="1" applyBorder="1" applyAlignment="1">
      <alignment horizontal="center" vertical="center" wrapText="1"/>
    </xf>
    <xf numFmtId="0" fontId="28" fillId="7" borderId="61" xfId="0" applyFont="1" applyFill="1" applyBorder="1" applyAlignment="1">
      <alignment horizontal="center" vertical="center" wrapText="1"/>
    </xf>
    <xf numFmtId="0" fontId="32" fillId="5" borderId="47" xfId="0" applyFont="1" applyFill="1" applyBorder="1" applyAlignment="1">
      <alignment horizontal="right" vertical="center" wrapText="1"/>
    </xf>
    <xf numFmtId="0" fontId="28" fillId="6" borderId="53" xfId="0" applyFont="1" applyFill="1" applyBorder="1" applyAlignment="1">
      <alignment vertical="center" wrapText="1"/>
    </xf>
    <xf numFmtId="0" fontId="32" fillId="5" borderId="49" xfId="0" applyFont="1" applyFill="1" applyBorder="1" applyAlignment="1">
      <alignment horizontal="right" vertical="center" wrapText="1"/>
    </xf>
    <xf numFmtId="0" fontId="32" fillId="5" borderId="65" xfId="0" applyFont="1" applyFill="1" applyBorder="1" applyAlignment="1">
      <alignment horizontal="right" vertical="center" wrapText="1"/>
    </xf>
    <xf numFmtId="0" fontId="35" fillId="0" borderId="0" xfId="0" applyFont="1"/>
    <xf numFmtId="0" fontId="32" fillId="5" borderId="44" xfId="0" applyFont="1" applyFill="1" applyBorder="1" applyAlignment="1">
      <alignment horizontal="right" vertical="center" wrapText="1"/>
    </xf>
    <xf numFmtId="0" fontId="32" fillId="5" borderId="46" xfId="0" applyFont="1" applyFill="1" applyBorder="1" applyAlignment="1">
      <alignment horizontal="right" vertical="center" wrapText="1"/>
    </xf>
    <xf numFmtId="0" fontId="0" fillId="0" borderId="66" xfId="0" applyBorder="1"/>
    <xf numFmtId="171" fontId="0" fillId="0" borderId="41" xfId="0" applyNumberFormat="1" applyBorder="1"/>
    <xf numFmtId="0" fontId="0" fillId="0" borderId="41" xfId="0" applyBorder="1"/>
    <xf numFmtId="171" fontId="0" fillId="0" borderId="40" xfId="0" applyNumberFormat="1" applyBorder="1"/>
    <xf numFmtId="0" fontId="0" fillId="0" borderId="67" xfId="0" applyBorder="1"/>
    <xf numFmtId="171" fontId="0" fillId="0" borderId="0" xfId="0" applyNumberFormat="1"/>
    <xf numFmtId="171" fontId="0" fillId="0" borderId="68" xfId="0" applyNumberFormat="1" applyBorder="1"/>
    <xf numFmtId="0" fontId="0" fillId="0" borderId="68" xfId="0" applyBorder="1"/>
    <xf numFmtId="0" fontId="0" fillId="0" borderId="69" xfId="0" applyBorder="1"/>
    <xf numFmtId="0" fontId="0" fillId="0" borderId="70" xfId="0" applyBorder="1"/>
    <xf numFmtId="0" fontId="27" fillId="0" borderId="71" xfId="0" applyFont="1" applyBorder="1"/>
    <xf numFmtId="0" fontId="6" fillId="0" borderId="0" xfId="22"/>
    <xf numFmtId="170" fontId="37" fillId="0" borderId="13" xfId="22" applyNumberFormat="1" applyFont="1" applyBorder="1" applyAlignment="1">
      <alignment horizontal="right" vertical="top"/>
    </xf>
    <xf numFmtId="169" fontId="37" fillId="0" borderId="13" xfId="22" applyNumberFormat="1" applyFont="1" applyBorder="1" applyAlignment="1">
      <alignment horizontal="right" vertical="top"/>
    </xf>
    <xf numFmtId="0" fontId="38" fillId="0" borderId="13" xfId="22" applyFont="1" applyBorder="1" applyAlignment="1">
      <alignment horizontal="left" vertical="top" wrapText="1"/>
    </xf>
    <xf numFmtId="170" fontId="37" fillId="11" borderId="13" xfId="22" applyNumberFormat="1" applyFont="1" applyFill="1" applyBorder="1" applyAlignment="1">
      <alignment horizontal="right" vertical="top"/>
    </xf>
    <xf numFmtId="169" fontId="37" fillId="11" borderId="13" xfId="22" applyNumberFormat="1" applyFont="1" applyFill="1" applyBorder="1" applyAlignment="1">
      <alignment horizontal="right" vertical="top"/>
    </xf>
    <xf numFmtId="0" fontId="38" fillId="11" borderId="13" xfId="22" applyFont="1" applyFill="1" applyBorder="1" applyAlignment="1">
      <alignment horizontal="left" vertical="top" wrapText="1"/>
    </xf>
    <xf numFmtId="170" fontId="37" fillId="10" borderId="13" xfId="22" applyNumberFormat="1" applyFont="1" applyFill="1" applyBorder="1" applyAlignment="1">
      <alignment horizontal="right" vertical="top"/>
    </xf>
    <xf numFmtId="169" fontId="37" fillId="10" borderId="13" xfId="22" applyNumberFormat="1" applyFont="1" applyFill="1" applyBorder="1" applyAlignment="1">
      <alignment horizontal="right" vertical="top"/>
    </xf>
    <xf numFmtId="0" fontId="38" fillId="10" borderId="13" xfId="22" applyFont="1" applyFill="1" applyBorder="1" applyAlignment="1">
      <alignment horizontal="left" vertical="top" wrapText="1"/>
    </xf>
    <xf numFmtId="0" fontId="38" fillId="0" borderId="13" xfId="22" applyFont="1" applyBorder="1" applyAlignment="1">
      <alignment horizontal="center" wrapText="1"/>
    </xf>
    <xf numFmtId="0" fontId="3" fillId="0" borderId="0" xfId="23"/>
    <xf numFmtId="166" fontId="5" fillId="0" borderId="13" xfId="23" applyNumberFormat="1" applyFont="1" applyBorder="1" applyAlignment="1">
      <alignment horizontal="right" vertical="top"/>
    </xf>
    <xf numFmtId="164" fontId="5" fillId="0" borderId="13" xfId="23" applyNumberFormat="1" applyFont="1" applyBorder="1" applyAlignment="1">
      <alignment horizontal="right" vertical="top"/>
    </xf>
    <xf numFmtId="0" fontId="36" fillId="0" borderId="13" xfId="23" applyFont="1" applyBorder="1" applyAlignment="1">
      <alignment horizontal="left" vertical="top" wrapText="1"/>
    </xf>
    <xf numFmtId="166" fontId="5" fillId="2" borderId="13" xfId="23" applyNumberFormat="1" applyFont="1" applyFill="1" applyBorder="1" applyAlignment="1">
      <alignment horizontal="right" vertical="top"/>
    </xf>
    <xf numFmtId="0" fontId="39" fillId="0" borderId="13" xfId="23" applyFont="1" applyBorder="1" applyAlignment="1">
      <alignment horizontal="center" wrapText="1"/>
    </xf>
    <xf numFmtId="0" fontId="39" fillId="0" borderId="13" xfId="23" applyFont="1" applyBorder="1" applyAlignment="1">
      <alignment horizontal="left" wrapText="1"/>
    </xf>
    <xf numFmtId="165" fontId="32" fillId="8" borderId="13" xfId="21" applyNumberFormat="1" applyFont="1" applyFill="1" applyBorder="1" applyAlignment="1">
      <alignment horizontal="center" vertical="top"/>
    </xf>
    <xf numFmtId="165" fontId="32" fillId="8" borderId="13" xfId="20" applyNumberFormat="1" applyFont="1" applyFill="1" applyBorder="1" applyAlignment="1">
      <alignment horizontal="center" vertical="top"/>
    </xf>
    <xf numFmtId="0" fontId="8" fillId="0" borderId="13" xfId="7" applyFont="1" applyBorder="1" applyAlignment="1">
      <alignment horizontal="left" wrapText="1"/>
    </xf>
    <xf numFmtId="0" fontId="8" fillId="0" borderId="13" xfId="7" applyFont="1" applyBorder="1" applyAlignment="1">
      <alignment horizontal="center" wrapText="1"/>
    </xf>
    <xf numFmtId="166" fontId="8" fillId="0" borderId="13" xfId="2" applyNumberFormat="1" applyFont="1" applyBorder="1" applyAlignment="1">
      <alignment horizontal="right" vertical="top"/>
    </xf>
    <xf numFmtId="9" fontId="0" fillId="2" borderId="13" xfId="1" applyFont="1" applyFill="1" applyBorder="1" applyAlignment="1">
      <alignment horizontal="center"/>
    </xf>
    <xf numFmtId="0" fontId="0" fillId="0" borderId="68" xfId="0" applyBorder="1" applyAlignment="1">
      <alignment horizontal="center"/>
    </xf>
    <xf numFmtId="9" fontId="0" fillId="2" borderId="0" xfId="0" applyNumberFormat="1" applyFill="1"/>
    <xf numFmtId="0" fontId="40" fillId="0" borderId="0" xfId="0" applyFont="1" applyAlignment="1">
      <alignment horizontal="justify" vertical="center"/>
    </xf>
    <xf numFmtId="0" fontId="42" fillId="0" borderId="0" xfId="0" applyFont="1" applyAlignment="1">
      <alignment horizontal="justify" vertical="center"/>
    </xf>
    <xf numFmtId="0" fontId="43" fillId="0" borderId="0" xfId="0" applyFont="1" applyAlignment="1">
      <alignment horizontal="justify" vertical="center"/>
    </xf>
    <xf numFmtId="0" fontId="41" fillId="0" borderId="0" xfId="0" applyFont="1" applyAlignment="1">
      <alignment horizontal="justify" vertical="center"/>
    </xf>
    <xf numFmtId="0" fontId="44" fillId="0" borderId="0" xfId="0" applyFont="1" applyAlignment="1">
      <alignment horizontal="justify" vertical="center"/>
    </xf>
    <xf numFmtId="0" fontId="42" fillId="0" borderId="0" xfId="0" applyFont="1"/>
    <xf numFmtId="0" fontId="8" fillId="0" borderId="0" xfId="15" applyFont="1" applyAlignment="1">
      <alignment horizontal="left" vertical="top" wrapText="1"/>
    </xf>
    <xf numFmtId="0" fontId="45" fillId="0" borderId="0" xfId="0" applyFont="1" applyAlignment="1">
      <alignment horizontal="justify" vertical="center"/>
    </xf>
    <xf numFmtId="0" fontId="46" fillId="0" borderId="0" xfId="0" applyFont="1"/>
    <xf numFmtId="0" fontId="40" fillId="0" borderId="0" xfId="0" applyFont="1" applyAlignment="1">
      <alignment horizontal="center" vertical="center"/>
    </xf>
    <xf numFmtId="0" fontId="47" fillId="0" borderId="0" xfId="0" applyFont="1" applyAlignment="1">
      <alignment horizontal="justify" vertical="center"/>
    </xf>
    <xf numFmtId="0" fontId="48" fillId="0" borderId="0" xfId="0" applyFont="1"/>
    <xf numFmtId="0" fontId="7" fillId="0" borderId="0" xfId="2" applyFont="1" applyAlignment="1">
      <alignment horizontal="center" vertical="center" wrapText="1"/>
    </xf>
    <xf numFmtId="0" fontId="7" fillId="0" borderId="13" xfId="3" applyFont="1" applyBorder="1" applyAlignment="1">
      <alignment horizontal="center" vertical="center" wrapText="1"/>
    </xf>
    <xf numFmtId="0" fontId="4" fillId="0" borderId="0" xfId="5" applyFont="1" applyAlignment="1">
      <alignment horizontal="center" vertical="center" wrapText="1"/>
    </xf>
    <xf numFmtId="0" fontId="7" fillId="0" borderId="0" xfId="5" applyFont="1" applyAlignment="1">
      <alignment horizontal="center" vertical="center" wrapText="1"/>
    </xf>
    <xf numFmtId="0" fontId="8" fillId="0" borderId="13" xfId="5" applyFont="1" applyBorder="1" applyAlignment="1">
      <alignment horizontal="left" wrapText="1"/>
    </xf>
    <xf numFmtId="0" fontId="8" fillId="0" borderId="13" xfId="5" applyFont="1" applyBorder="1" applyAlignment="1">
      <alignment horizontal="center" wrapText="1"/>
    </xf>
    <xf numFmtId="0" fontId="8" fillId="0" borderId="13" xfId="6" applyFont="1" applyBorder="1" applyAlignment="1">
      <alignment horizontal="center" wrapText="1"/>
    </xf>
    <xf numFmtId="0" fontId="7" fillId="0" borderId="0" xfId="7" applyFont="1" applyAlignment="1">
      <alignment horizontal="center" vertical="center" wrapText="1"/>
    </xf>
    <xf numFmtId="0" fontId="11" fillId="0" borderId="0" xfId="11" applyFont="1" applyAlignment="1">
      <alignment horizontal="center" vertical="center" wrapText="1"/>
    </xf>
    <xf numFmtId="0" fontId="3" fillId="0" borderId="0" xfId="11" applyAlignment="1">
      <alignment horizontal="center" vertical="center"/>
    </xf>
    <xf numFmtId="0" fontId="3" fillId="0" borderId="13" xfId="11" applyBorder="1" applyAlignment="1">
      <alignment horizontal="center" vertical="center" wrapText="1"/>
    </xf>
    <xf numFmtId="0" fontId="3" fillId="0" borderId="13" xfId="11" applyBorder="1" applyAlignment="1">
      <alignment horizontal="center" vertical="center"/>
    </xf>
    <xf numFmtId="0" fontId="17" fillId="0" borderId="13" xfId="11" applyFont="1" applyBorder="1" applyAlignment="1">
      <alignment horizontal="left" vertical="top" wrapText="1"/>
    </xf>
    <xf numFmtId="0" fontId="16" fillId="0" borderId="13" xfId="11" applyFont="1" applyBorder="1" applyAlignment="1">
      <alignment horizontal="center" vertical="center"/>
    </xf>
    <xf numFmtId="0" fontId="3" fillId="0" borderId="0" xfId="12" applyAlignment="1">
      <alignment horizontal="center" vertical="center"/>
    </xf>
    <xf numFmtId="0" fontId="5" fillId="0" borderId="0" xfId="12" applyFont="1" applyAlignment="1">
      <alignment horizontal="left" vertical="top" wrapText="1"/>
    </xf>
    <xf numFmtId="0" fontId="21" fillId="0" borderId="13" xfId="13" applyFont="1" applyBorder="1" applyAlignment="1">
      <alignment horizontal="center" vertical="center" wrapText="1"/>
    </xf>
    <xf numFmtId="0" fontId="8" fillId="0" borderId="13" xfId="15" applyFont="1" applyBorder="1" applyAlignment="1">
      <alignment horizontal="left" vertical="top" wrapText="1"/>
    </xf>
    <xf numFmtId="0" fontId="7" fillId="0" borderId="0" xfId="15" applyFont="1" applyAlignment="1">
      <alignment horizontal="center" vertical="center" wrapText="1"/>
    </xf>
    <xf numFmtId="0" fontId="8" fillId="0" borderId="0" xfId="15" applyFont="1" applyAlignment="1">
      <alignment horizontal="left" vertical="top" wrapText="1"/>
    </xf>
    <xf numFmtId="0" fontId="7" fillId="0" borderId="13" xfId="16" applyFont="1" applyBorder="1" applyAlignment="1">
      <alignment horizontal="center" vertical="center" wrapText="1"/>
    </xf>
    <xf numFmtId="0" fontId="8" fillId="0" borderId="13" xfId="16" applyFont="1" applyBorder="1" applyAlignment="1">
      <alignment horizontal="left" wrapText="1"/>
    </xf>
    <xf numFmtId="0" fontId="8" fillId="0" borderId="13" xfId="16" applyFont="1" applyBorder="1" applyAlignment="1">
      <alignment horizontal="left" vertical="top" wrapText="1"/>
    </xf>
    <xf numFmtId="0" fontId="8" fillId="0" borderId="13" xfId="16" applyFont="1" applyBorder="1" applyAlignment="1">
      <alignment horizontal="center" wrapText="1"/>
    </xf>
    <xf numFmtId="0" fontId="8" fillId="0" borderId="39" xfId="16" applyFont="1" applyBorder="1" applyAlignment="1">
      <alignment horizontal="left" vertical="top" wrapText="1"/>
    </xf>
    <xf numFmtId="0" fontId="8" fillId="0" borderId="38" xfId="16" applyFont="1" applyBorder="1" applyAlignment="1">
      <alignment horizontal="left" vertical="top" wrapText="1"/>
    </xf>
    <xf numFmtId="0" fontId="8" fillId="0" borderId="37" xfId="16" applyFont="1" applyBorder="1" applyAlignment="1">
      <alignment horizontal="left" vertical="top" wrapText="1"/>
    </xf>
    <xf numFmtId="0" fontId="5" fillId="0" borderId="0" xfId="4" applyFont="1" applyAlignment="1">
      <alignment horizontal="left" vertical="top" wrapText="1"/>
    </xf>
    <xf numFmtId="0" fontId="25" fillId="0" borderId="0" xfId="17" applyFont="1" applyAlignment="1">
      <alignment horizontal="left" vertical="top" wrapText="1"/>
    </xf>
    <xf numFmtId="0" fontId="10" fillId="0" borderId="40" xfId="17" applyFont="1" applyBorder="1" applyAlignment="1">
      <alignment horizontal="center" wrapText="1"/>
    </xf>
    <xf numFmtId="0" fontId="10" fillId="0" borderId="41" xfId="17" applyFont="1" applyBorder="1" applyAlignment="1">
      <alignment horizontal="center" wrapText="1"/>
    </xf>
    <xf numFmtId="0" fontId="7" fillId="0" borderId="13" xfId="18" applyFont="1" applyBorder="1" applyAlignment="1">
      <alignment horizontal="center" vertical="center" wrapText="1"/>
    </xf>
    <xf numFmtId="0" fontId="8" fillId="0" borderId="13" xfId="18" applyFont="1" applyBorder="1" applyAlignment="1">
      <alignment horizontal="left" wrapText="1"/>
    </xf>
    <xf numFmtId="0" fontId="8" fillId="0" borderId="13" xfId="18" applyFont="1" applyBorder="1" applyAlignment="1">
      <alignment horizontal="left" vertical="top" wrapText="1"/>
    </xf>
    <xf numFmtId="0" fontId="4" fillId="0" borderId="0" xfId="22" applyFont="1" applyAlignment="1">
      <alignment horizontal="center" vertical="center" wrapText="1"/>
    </xf>
    <xf numFmtId="0" fontId="38" fillId="0" borderId="13" xfId="22" applyFont="1" applyBorder="1" applyAlignment="1">
      <alignment horizontal="left" wrapText="1"/>
    </xf>
    <xf numFmtId="0" fontId="5" fillId="0" borderId="0" xfId="23" applyFont="1" applyAlignment="1">
      <alignment horizontal="left" vertical="top" wrapText="1"/>
    </xf>
    <xf numFmtId="0" fontId="34" fillId="7" borderId="0" xfId="0" applyFont="1" applyFill="1" applyAlignment="1">
      <alignment vertical="center" wrapText="1"/>
    </xf>
    <xf numFmtId="0" fontId="34" fillId="7" borderId="53" xfId="0" applyFont="1" applyFill="1" applyBorder="1" applyAlignment="1">
      <alignment vertical="center" wrapText="1"/>
    </xf>
    <xf numFmtId="0" fontId="28" fillId="7" borderId="0" xfId="0" applyFont="1" applyFill="1" applyAlignment="1">
      <alignment horizontal="center" vertical="center" wrapText="1"/>
    </xf>
    <xf numFmtId="0" fontId="28" fillId="7" borderId="54" xfId="0" applyFont="1" applyFill="1" applyBorder="1" applyAlignment="1">
      <alignment horizontal="center" vertical="center" wrapText="1"/>
    </xf>
    <xf numFmtId="0" fontId="28" fillId="6" borderId="52" xfId="0" applyFont="1" applyFill="1" applyBorder="1" applyAlignment="1">
      <alignment vertical="center" wrapText="1"/>
    </xf>
    <xf numFmtId="0" fontId="28" fillId="6" borderId="0" xfId="0" applyFont="1" applyFill="1" applyAlignment="1">
      <alignment vertical="center" wrapText="1"/>
    </xf>
    <xf numFmtId="0" fontId="28" fillId="6" borderId="50" xfId="0" applyFont="1" applyFill="1" applyBorder="1" applyAlignment="1">
      <alignment vertical="center" wrapText="1"/>
    </xf>
    <xf numFmtId="0" fontId="28" fillId="6" borderId="48" xfId="0" applyFont="1" applyFill="1" applyBorder="1" applyAlignment="1">
      <alignment vertical="center" wrapText="1"/>
    </xf>
    <xf numFmtId="0" fontId="28" fillId="7" borderId="64" xfId="0" applyFont="1" applyFill="1" applyBorder="1" applyAlignment="1">
      <alignment horizontal="center" vertical="center" wrapText="1"/>
    </xf>
    <xf numFmtId="0" fontId="28" fillId="7" borderId="63" xfId="0" applyFont="1" applyFill="1" applyBorder="1" applyAlignment="1">
      <alignment horizontal="center" vertical="center" wrapText="1"/>
    </xf>
    <xf numFmtId="0" fontId="28" fillId="7" borderId="62" xfId="0" applyFont="1" applyFill="1" applyBorder="1" applyAlignment="1">
      <alignment horizontal="center" vertical="center" wrapText="1"/>
    </xf>
    <xf numFmtId="0" fontId="8" fillId="0" borderId="13" xfId="2" applyFont="1" applyBorder="1" applyAlignment="1">
      <alignment horizontal="left" vertical="top" wrapText="1"/>
    </xf>
    <xf numFmtId="0" fontId="8" fillId="9" borderId="0" xfId="2" applyFont="1" applyFill="1"/>
    <xf numFmtId="0" fontId="3" fillId="0" borderId="0" xfId="2"/>
    <xf numFmtId="0" fontId="8" fillId="0" borderId="13" xfId="2" applyFont="1" applyBorder="1" applyAlignment="1">
      <alignment horizontal="left" wrapText="1"/>
    </xf>
    <xf numFmtId="0" fontId="8" fillId="0" borderId="13" xfId="2" applyFont="1" applyBorder="1" applyAlignment="1">
      <alignment horizontal="center" wrapText="1"/>
    </xf>
  </cellXfs>
  <cellStyles count="24">
    <cellStyle name="Normale" xfId="0" builtinId="0"/>
    <cellStyle name="Normale_ambiti università" xfId="9" xr:uid="{67DC67A1-8F01-470B-8664-03632CA117C4}"/>
    <cellStyle name="Normale_b" xfId="17" xr:uid="{0546EE76-36CD-4829-B530-340920148663}"/>
    <cellStyle name="Normale_Condizione attuale" xfId="10" xr:uid="{44662E21-8005-4FFA-B79C-B2C49B84A3F8}"/>
    <cellStyle name="Normale_età" xfId="5" xr:uid="{424838DE-1DC7-49C7-BC9D-D28E72C60D26}"/>
    <cellStyle name="Normale_Foglio1" xfId="18" xr:uid="{B595F197-4580-4CF6-B828-65480453784A}"/>
    <cellStyle name="Normale_Foglio1 2" xfId="8" xr:uid="{95CB02C6-683C-494D-9BB3-08D14176C192}"/>
    <cellStyle name="Normale_Foglio1_1" xfId="15" xr:uid="{B2C851A4-99AB-4B2D-BA4B-3DFF6D787465}"/>
    <cellStyle name="Normale_Foglio12" xfId="13" xr:uid="{ACDF26F0-3451-40D8-BECF-5F921005CCC2}"/>
    <cellStyle name="Normale_Foglio3" xfId="7" xr:uid="{14E98A4C-6447-493E-9F1D-48A514CB73BB}"/>
    <cellStyle name="Normale_Foglio4" xfId="2" xr:uid="{DCE9D67A-3279-4995-8C6C-DB5653899C81}"/>
    <cellStyle name="Normale_Foglio5" xfId="4" xr:uid="{A67F83C2-3740-4D23-971F-B2146A01B1C8}"/>
    <cellStyle name="Normale_Identità pofessionale X età" xfId="16" xr:uid="{23B92344-1FCF-42F7-BD0B-4C65090580AC}"/>
    <cellStyle name="Normale_NEET" xfId="11" xr:uid="{E537BAED-1A57-42A1-85CE-C3758C3D720D}"/>
    <cellStyle name="Normale_persone di riferimento" xfId="6" xr:uid="{CD0D7EA9-598C-40B4-8BE6-6AF0E966FCA3}"/>
    <cellStyle name="Normale_realizzazioneFrequenze $RM_J6_x0009__x0009_" xfId="23" xr:uid="{9AFEB81A-DB47-43C3-8274-AC8EBA1D47D4}"/>
    <cellStyle name="Normale_residenza" xfId="3" xr:uid="{B50B5A33-17CC-4FC4-B669-46273A786549}"/>
    <cellStyle name="Normale_ricerca lavoro" xfId="12" xr:uid="{FECD6DB9-C748-4E4E-9ACE-3128C6778C8E}"/>
    <cellStyle name="Normale_Scala AVO" xfId="14" xr:uid="{BB939964-AEB3-4D7F-93DB-AB4E05D19B4D}"/>
    <cellStyle name="Normale_Valori" xfId="22" xr:uid="{72EE3625-BD8D-4308-8E03-33624D8086C5}"/>
    <cellStyle name="Percentuale" xfId="1" builtinId="5"/>
    <cellStyle name="style1689775042287" xfId="19" xr:uid="{B8D40FEC-FAD5-4229-8486-7B918CF800D0}"/>
    <cellStyle name="style1692796342246" xfId="21" xr:uid="{57625D31-73F6-4D75-85DD-14E74093B5D9}"/>
    <cellStyle name="style1692796342362" xfId="20" xr:uid="{06936F36-B767-461A-BEA3-21C07B4A33C2}"/>
  </cellStyles>
  <dxfs count="1">
    <dxf>
      <numFmt numFmtId="2" formatCode="0.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externalLink" Target="externalLinks/externalLink2.xml"/><Relationship Id="rId50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pivotCacheDefinition" Target="pivotCache/pivotCacheDefinition1.xml"/><Relationship Id="rId8" Type="http://schemas.openxmlformats.org/officeDocument/2006/relationships/worksheet" Target="worksheets/sheet8.xml"/><Relationship Id="rId51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externalLink" Target="externalLinks/externalLink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1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29.xml"/><Relationship Id="rId1" Type="http://schemas.microsoft.com/office/2011/relationships/chartStyle" Target="style29.xml"/></Relationships>
</file>

<file path=xl/charts/_rels/chart28.xml.rels><?xml version="1.0" encoding="UTF-8" standalone="yes"?>
<Relationships xmlns="http://schemas.openxmlformats.org/package/2006/relationships"><Relationship Id="rId2" Type="http://schemas.microsoft.com/office/2011/relationships/chartColorStyle" Target="colors30.xml"/><Relationship Id="rId1" Type="http://schemas.microsoft.com/office/2011/relationships/chartStyle" Target="style30.xml"/></Relationships>
</file>

<file path=xl/charts/_rels/chart29.xml.rels><?xml version="1.0" encoding="UTF-8" standalone="yes"?>
<Relationships xmlns="http://schemas.openxmlformats.org/package/2006/relationships"><Relationship Id="rId2" Type="http://schemas.microsoft.com/office/2011/relationships/chartColorStyle" Target="colors31.xml"/><Relationship Id="rId1" Type="http://schemas.microsoft.com/office/2011/relationships/chartStyle" Target="style31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30.xml.rels><?xml version="1.0" encoding="UTF-8" standalone="yes"?>
<Relationships xmlns="http://schemas.openxmlformats.org/package/2006/relationships"><Relationship Id="rId2" Type="http://schemas.microsoft.com/office/2011/relationships/chartColorStyle" Target="colors32.xml"/><Relationship Id="rId1" Type="http://schemas.microsoft.com/office/2011/relationships/chartStyle" Target="style32.xml"/></Relationships>
</file>

<file path=xl/charts/_rels/chart3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6.xml"/><Relationship Id="rId2" Type="http://schemas.microsoft.com/office/2011/relationships/chartColorStyle" Target="colors33.xml"/><Relationship Id="rId1" Type="http://schemas.microsoft.com/office/2011/relationships/chartStyle" Target="style33.xml"/></Relationships>
</file>

<file path=xl/charts/_rels/chart32.xml.rels><?xml version="1.0" encoding="UTF-8" standalone="yes"?>
<Relationships xmlns="http://schemas.openxmlformats.org/package/2006/relationships"><Relationship Id="rId2" Type="http://schemas.microsoft.com/office/2011/relationships/chartColorStyle" Target="colors34.xml"/><Relationship Id="rId1" Type="http://schemas.microsoft.com/office/2011/relationships/chartStyle" Target="style34.xml"/></Relationships>
</file>

<file path=xl/charts/_rels/chart33.xml.rels><?xml version="1.0" encoding="UTF-8" standalone="yes"?>
<Relationships xmlns="http://schemas.openxmlformats.org/package/2006/relationships"><Relationship Id="rId2" Type="http://schemas.microsoft.com/office/2011/relationships/chartColorStyle" Target="colors35.xml"/><Relationship Id="rId1" Type="http://schemas.microsoft.com/office/2011/relationships/chartStyle" Target="style35.xml"/></Relationships>
</file>

<file path=xl/charts/_rels/chart34.xml.rels><?xml version="1.0" encoding="UTF-8" standalone="yes"?>
<Relationships xmlns="http://schemas.openxmlformats.org/package/2006/relationships"><Relationship Id="rId2" Type="http://schemas.microsoft.com/office/2011/relationships/chartColorStyle" Target="colors36.xml"/><Relationship Id="rId1" Type="http://schemas.microsoft.com/office/2011/relationships/chartStyle" Target="style36.xml"/></Relationships>
</file>

<file path=xl/charts/_rels/chart35.xml.rels><?xml version="1.0" encoding="UTF-8" standalone="yes"?>
<Relationships xmlns="http://schemas.openxmlformats.org/package/2006/relationships"><Relationship Id="rId2" Type="http://schemas.microsoft.com/office/2011/relationships/chartColorStyle" Target="colors37.xml"/><Relationship Id="rId1" Type="http://schemas.microsoft.com/office/2011/relationships/chartStyle" Target="style37.xml"/></Relationships>
</file>

<file path=xl/charts/_rels/chart36.xml.rels><?xml version="1.0" encoding="UTF-8" standalone="yes"?>
<Relationships xmlns="http://schemas.openxmlformats.org/package/2006/relationships"><Relationship Id="rId2" Type="http://schemas.microsoft.com/office/2011/relationships/chartColorStyle" Target="colors38.xml"/><Relationship Id="rId1" Type="http://schemas.microsoft.com/office/2011/relationships/chartStyle" Target="style38.xml"/></Relationships>
</file>

<file path=xl/charts/_rels/chart37.xml.rels><?xml version="1.0" encoding="UTF-8" standalone="yes"?>
<Relationships xmlns="http://schemas.openxmlformats.org/package/2006/relationships"><Relationship Id="rId2" Type="http://schemas.microsoft.com/office/2011/relationships/chartColorStyle" Target="colors39.xml"/><Relationship Id="rId1" Type="http://schemas.microsoft.com/office/2011/relationships/chartStyle" Target="style39.xml"/></Relationships>
</file>

<file path=xl/charts/_rels/chart38.xml.rels><?xml version="1.0" encoding="UTF-8" standalone="yes"?>
<Relationships xmlns="http://schemas.openxmlformats.org/package/2006/relationships"><Relationship Id="rId2" Type="http://schemas.microsoft.com/office/2011/relationships/chartColorStyle" Target="colors40.xml"/><Relationship Id="rId1" Type="http://schemas.microsoft.com/office/2011/relationships/chartStyle" Target="style40.xml"/></Relationships>
</file>

<file path=xl/charts/_rels/chart39.xml.rels><?xml version="1.0" encoding="UTF-8" standalone="yes"?>
<Relationships xmlns="http://schemas.openxmlformats.org/package/2006/relationships"><Relationship Id="rId2" Type="http://schemas.microsoft.com/office/2011/relationships/chartColorStyle" Target="colors41.xml"/><Relationship Id="rId1" Type="http://schemas.microsoft.com/office/2011/relationships/chartStyle" Target="style41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40.xml.rels><?xml version="1.0" encoding="UTF-8" standalone="yes"?>
<Relationships xmlns="http://schemas.openxmlformats.org/package/2006/relationships"><Relationship Id="rId2" Type="http://schemas.microsoft.com/office/2011/relationships/chartColorStyle" Target="colors43.xml"/><Relationship Id="rId1" Type="http://schemas.microsoft.com/office/2011/relationships/chartStyle" Target="style43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Ex2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Ex3.xml.rels><?xml version="1.0" encoding="UTF-8" standalone="yes"?>
<Relationships xmlns="http://schemas.openxmlformats.org/package/2006/relationships"><Relationship Id="rId2" Type="http://schemas.microsoft.com/office/2011/relationships/chartColorStyle" Target="colors42.xml"/><Relationship Id="rId1" Type="http://schemas.microsoft.com/office/2011/relationships/chartStyle" Target="style4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all" spc="5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/>
              <a:t>Aree</a:t>
            </a:r>
            <a:r>
              <a:rPr lang="it-IT" baseline="0"/>
              <a:t> geografiche di residenza</a:t>
            </a:r>
            <a:endParaRPr lang="it-IT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all" spc="5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39A8-479E-AC11-AF0FD8821DDE}"/>
              </c:ext>
            </c:extLst>
          </c:dPt>
          <c:dPt>
            <c:idx val="1"/>
            <c:bubble3D val="0"/>
            <c:spPr>
              <a:solidFill>
                <a:schemeClr val="accent4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39A8-479E-AC11-AF0FD8821DDE}"/>
              </c:ext>
            </c:extLst>
          </c:dPt>
          <c:dPt>
            <c:idx val="2"/>
            <c:bubble3D val="0"/>
            <c:spPr>
              <a:solidFill>
                <a:schemeClr val="accent6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39A8-479E-AC11-AF0FD8821DDE}"/>
              </c:ext>
            </c:extLst>
          </c:dPt>
          <c:dPt>
            <c:idx val="3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39A8-479E-AC11-AF0FD8821DD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'Figura 2.2'!$A$3:$A$6</c:f>
              <c:strCache>
                <c:ptCount val="4"/>
                <c:pt idx="0">
                  <c:v>Nord-Ovest</c:v>
                </c:pt>
                <c:pt idx="1">
                  <c:v>Nord-Est</c:v>
                </c:pt>
                <c:pt idx="2">
                  <c:v>Centro</c:v>
                </c:pt>
                <c:pt idx="3">
                  <c:v>Sud e Isole</c:v>
                </c:pt>
              </c:strCache>
            </c:strRef>
          </c:cat>
          <c:val>
            <c:numRef>
              <c:f>'Figura 2.2'!$C$3:$C$6</c:f>
              <c:numCache>
                <c:formatCode>###0.0</c:formatCode>
                <c:ptCount val="4"/>
                <c:pt idx="0">
                  <c:v>30.285557386051622</c:v>
                </c:pt>
                <c:pt idx="1">
                  <c:v>14.41515650741351</c:v>
                </c:pt>
                <c:pt idx="2">
                  <c:v>16.392092257001647</c:v>
                </c:pt>
                <c:pt idx="3">
                  <c:v>38.907193849533222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39A8-479E-AC11-AF0FD8821DDE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  <c:holeSize val="50"/>
      </c:doughnutChart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>
      <a:gsLst>
        <a:gs pos="0">
          <a:schemeClr val="accent4">
            <a:lumMod val="20000"/>
            <a:lumOff val="80000"/>
          </a:schemeClr>
        </a:gs>
        <a:gs pos="74000">
          <a:schemeClr val="accent1">
            <a:lumMod val="45000"/>
            <a:lumOff val="55000"/>
          </a:schemeClr>
        </a:gs>
        <a:gs pos="83000">
          <a:schemeClr val="accent1">
            <a:lumMod val="45000"/>
            <a:lumOff val="55000"/>
          </a:schemeClr>
        </a:gs>
        <a:gs pos="100000">
          <a:schemeClr val="accent1">
            <a:lumMod val="30000"/>
            <a:lumOff val="70000"/>
          </a:schemeClr>
        </a:gs>
      </a:gsLst>
      <a:lin ang="5400000" scaled="1"/>
    </a:gra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8974410529820516E-2"/>
          <c:y val="0.11092161866863416"/>
          <c:w val="0.84479692303700915"/>
          <c:h val="0.65172700186670218"/>
        </c:manualLayout>
      </c:layout>
      <c:pie3DChart>
        <c:varyColors val="1"/>
        <c:ser>
          <c:idx val="0"/>
          <c:order val="0"/>
          <c:tx>
            <c:strRef>
              <c:f>'Figura 3.7'!$C$4</c:f>
              <c:strCache>
                <c:ptCount val="1"/>
                <c:pt idx="0">
                  <c:v>%</c:v>
                </c:pt>
              </c:strCache>
            </c:strRef>
          </c:tx>
          <c:spPr>
            <a:ln>
              <a:noFill/>
            </a:ln>
          </c:spPr>
          <c:dPt>
            <c:idx val="0"/>
            <c:bubble3D val="0"/>
            <c:spPr>
              <a:solidFill>
                <a:schemeClr val="accent6"/>
              </a:solidFill>
              <a:ln w="25400"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130F-47FE-8298-3E8CFB223534}"/>
              </c:ext>
            </c:extLst>
          </c:dPt>
          <c:dPt>
            <c:idx val="1"/>
            <c:bubble3D val="0"/>
            <c:spPr>
              <a:solidFill>
                <a:schemeClr val="accent5"/>
              </a:solidFill>
              <a:ln w="25400"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130F-47FE-8298-3E8CFB22353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'Figura 3.7'!$A$5:$A$6</c:f>
              <c:strCache>
                <c:ptCount val="2"/>
                <c:pt idx="0">
                  <c:v>ATTIVI (lavoro, studio, formazione, servizio civile)</c:v>
                </c:pt>
                <c:pt idx="1">
                  <c:v>INATTIVI</c:v>
                </c:pt>
              </c:strCache>
            </c:strRef>
          </c:cat>
          <c:val>
            <c:numRef>
              <c:f>'Figura 3.7'!$C$5:$C$6</c:f>
              <c:numCache>
                <c:formatCode>####.0</c:formatCode>
                <c:ptCount val="2"/>
                <c:pt idx="0">
                  <c:v>91.543108182317411</c:v>
                </c:pt>
                <c:pt idx="1">
                  <c:v>8.4568918176825925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30F-47FE-8298-3E8CFB2235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accent1">
        <a:lumMod val="40000"/>
        <a:lumOff val="60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/>
              <a:t>Attività principale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6.1016096764128259E-2"/>
          <c:y val="0.29481398272113163"/>
          <c:w val="0.92965989391186243"/>
          <c:h val="0.6674579331862367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'Figura 3.8'!$A$2</c:f>
              <c:strCache>
                <c:ptCount val="1"/>
                <c:pt idx="0">
                  <c:v>Lavoro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'Figura 3.8'!$D$2</c:f>
              <c:numCache>
                <c:formatCode>0.0%</c:formatCode>
                <c:ptCount val="1"/>
                <c:pt idx="0">
                  <c:v>0.13317336532693461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E5A-4F3E-B611-F15A46D42F94}"/>
            </c:ext>
          </c:extLst>
        </c:ser>
        <c:ser>
          <c:idx val="1"/>
          <c:order val="1"/>
          <c:tx>
            <c:strRef>
              <c:f>'Figura 3.8'!$A$3</c:f>
              <c:strCache>
                <c:ptCount val="1"/>
                <c:pt idx="0">
                  <c:v>Studio e lavoro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'Figura 3.8'!$D$3</c:f>
              <c:numCache>
                <c:formatCode>0.0%</c:formatCode>
                <c:ptCount val="1"/>
                <c:pt idx="0">
                  <c:v>0.16856628674265148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E5A-4F3E-B611-F15A46D42F94}"/>
            </c:ext>
          </c:extLst>
        </c:ser>
        <c:ser>
          <c:idx val="2"/>
          <c:order val="2"/>
          <c:tx>
            <c:strRef>
              <c:f>'Figura 3.8'!$A$4</c:f>
              <c:strCache>
                <c:ptCount val="1"/>
                <c:pt idx="0">
                  <c:v>Studio a tempo pieno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'Figura 3.8'!$D$4</c:f>
              <c:numCache>
                <c:formatCode>0.0%</c:formatCode>
                <c:ptCount val="1"/>
                <c:pt idx="0">
                  <c:v>0.66796640671865626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E5A-4F3E-B611-F15A46D42F94}"/>
            </c:ext>
          </c:extLst>
        </c:ser>
        <c:ser>
          <c:idx val="3"/>
          <c:order val="3"/>
          <c:tx>
            <c:strRef>
              <c:f>'Figura 3.8'!$A$5</c:f>
              <c:strCache>
                <c:ptCount val="1"/>
                <c:pt idx="0">
                  <c:v>Formazione professionale/stage/tirocini/Servizio Civile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'Figura 3.8'!$D$5</c:f>
              <c:numCache>
                <c:formatCode>0.0%</c:formatCode>
                <c:ptCount val="1"/>
                <c:pt idx="0">
                  <c:v>3.0293941211757647E-2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E5A-4F3E-B611-F15A46D42F94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79"/>
        <c:overlap val="100"/>
        <c:axId val="878322191"/>
        <c:axId val="878314511"/>
      </c:barChart>
      <c:catAx>
        <c:axId val="878322191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878314511"/>
        <c:crosses val="autoZero"/>
        <c:auto val="1"/>
        <c:lblAlgn val="ctr"/>
        <c:lblOffset val="100"/>
        <c:noMultiLvlLbl val="0"/>
      </c:catAx>
      <c:valAx>
        <c:axId val="878314511"/>
        <c:scaling>
          <c:orientation val="minMax"/>
        </c:scaling>
        <c:delete val="1"/>
        <c:axPos val="b"/>
        <c:numFmt formatCode="0.0%" sourceLinked="1"/>
        <c:majorTickMark val="none"/>
        <c:minorTickMark val="none"/>
        <c:tickLblPos val="nextTo"/>
        <c:crossAx val="87832219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gradFill>
      <a:gsLst>
        <a:gs pos="0">
          <a:schemeClr val="accent2">
            <a:lumMod val="40000"/>
            <a:lumOff val="60000"/>
          </a:schemeClr>
        </a:gs>
        <a:gs pos="74000">
          <a:schemeClr val="accent1">
            <a:lumMod val="45000"/>
            <a:lumOff val="55000"/>
          </a:schemeClr>
        </a:gs>
        <a:gs pos="83000">
          <a:schemeClr val="accent1">
            <a:lumMod val="45000"/>
            <a:lumOff val="55000"/>
          </a:schemeClr>
        </a:gs>
        <a:gs pos="100000">
          <a:schemeClr val="accent1">
            <a:lumMod val="30000"/>
            <a:lumOff val="70000"/>
          </a:schemeClr>
        </a:gs>
      </a:gsLst>
      <a:lin ang="5400000" scaled="1"/>
    </a:gra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ofPieChart>
        <c:ofPieType val="pie"/>
        <c:varyColors val="1"/>
        <c:ser>
          <c:idx val="0"/>
          <c:order val="0"/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A0A8-426B-9ABF-9BFF839355B2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A0A8-426B-9ABF-9BFF839355B2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3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3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A0A8-426B-9ABF-9BFF839355B2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4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4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A0A8-426B-9ABF-9BFF839355B2}"/>
              </c:ext>
            </c:extLst>
          </c:dPt>
          <c:dPt>
            <c:idx val="4"/>
            <c:bubble3D val="0"/>
            <c:spPr>
              <a:gradFill rotWithShape="1">
                <a:gsLst>
                  <a:gs pos="0">
                    <a:schemeClr val="accent5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5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5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A0A8-426B-9ABF-9BFF839355B2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6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6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6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A0A8-426B-9ABF-9BFF839355B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rgbClr val="002060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>
                  <a:solidFill>
                    <a:schemeClr val="tx2">
                      <a:lumMod val="35000"/>
                      <a:lumOff val="65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[1]NEET!$B$27:$B$31</c:f>
              <c:strCache>
                <c:ptCount val="5"/>
                <c:pt idx="0">
                  <c:v>Sentimenti di rabbia/reattività (13,3%)</c:v>
                </c:pt>
                <c:pt idx="1">
                  <c:v>Sentimenti nichilisti, angoscianti, depressivi (44,2%)</c:v>
                </c:pt>
                <c:pt idx="2">
                  <c:v>Sentimenti positivi di appagamento e soddisfazione (16,9%)</c:v>
                </c:pt>
                <c:pt idx="3">
                  <c:v>Sentimenti di indifferenza e rassegnazione (5,8%)</c:v>
                </c:pt>
                <c:pt idx="4">
                  <c:v>Non risponde (19,8%)</c:v>
                </c:pt>
              </c:strCache>
            </c:strRef>
          </c:cat>
          <c:val>
            <c:numRef>
              <c:f>[1]NEET!$E$27:$E$31</c:f>
              <c:numCache>
                <c:formatCode>General</c:formatCode>
                <c:ptCount val="5"/>
                <c:pt idx="0">
                  <c:v>13.311688311688311</c:v>
                </c:pt>
                <c:pt idx="1">
                  <c:v>44.155844155844157</c:v>
                </c:pt>
                <c:pt idx="2">
                  <c:v>16.883116883116884</c:v>
                </c:pt>
                <c:pt idx="3">
                  <c:v>5.8441558441558445</c:v>
                </c:pt>
                <c:pt idx="4">
                  <c:v>19.805194805194805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A0A8-426B-9ABF-9BFF839355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secondPieSize val="75"/>
        <c:serLines>
          <c:spPr>
            <a:ln w="9525">
              <a:solidFill>
                <a:schemeClr val="tx2">
                  <a:lumMod val="60000"/>
                  <a:lumOff val="40000"/>
                </a:schemeClr>
              </a:solidFill>
              <a:prstDash val="dash"/>
            </a:ln>
            <a:effectLst/>
          </c:spPr>
        </c:serLines>
      </c:of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6"/>
    </mc:Choice>
    <mc:Fallback>
      <c:style val="6"/>
    </mc:Fallback>
  </mc:AlternateContent>
  <c:chart>
    <c:autoTitleDeleted val="1"/>
    <c:plotArea>
      <c:layout>
        <c:manualLayout>
          <c:layoutTarget val="inner"/>
          <c:xMode val="edge"/>
          <c:yMode val="edge"/>
          <c:x val="2.3357664233576641E-2"/>
          <c:y val="4.6444128992778E-2"/>
          <c:w val="0.95717761557177616"/>
          <c:h val="0.6978876454350357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'Figura 3.10'!$C$2</c:f>
              <c:strCache>
                <c:ptCount val="1"/>
                <c:pt idx="0">
                  <c:v>%</c:v>
                </c:pt>
              </c:strCache>
            </c:strRef>
          </c:tx>
          <c:spPr>
            <a:gradFill>
              <a:gsLst>
                <a:gs pos="0">
                  <a:schemeClr val="accent4"/>
                </a:gs>
                <a:gs pos="100000">
                  <a:schemeClr val="accent4">
                    <a:lumMod val="84000"/>
                  </a:schemeClr>
                </a:gs>
              </a:gsLst>
              <a:lin ang="5400000" scaled="1"/>
            </a:gradFill>
            <a:ln>
              <a:noFill/>
            </a:ln>
            <a:effectLst>
              <a:outerShdw blurRad="76200" dir="18900000" sy="23000" kx="-1200000" algn="bl" rotWithShape="0">
                <a:prstClr val="black">
                  <a:alpha val="2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6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'Figura 3.10'!$A$3:$A$8</c:f>
              <c:strCache>
                <c:ptCount val="6"/>
                <c:pt idx="0">
                  <c:v>Non risponde</c:v>
                </c:pt>
                <c:pt idx="1">
                  <c:v>Sì, sono attivo nella ricerca di un lavoro</c:v>
                </c:pt>
                <c:pt idx="2">
                  <c:v>Sì, sono attivo nella ricerca di tirocinio professionalizzante</c:v>
                </c:pt>
                <c:pt idx="3">
                  <c:v>No, perché sono soddisfatto del lavoro che svolgo attualmente</c:v>
                </c:pt>
                <c:pt idx="4">
                  <c:v>No, non sto cercando lavoro, ma accetterei un’eventuale proposta lavorativa</c:v>
                </c:pt>
                <c:pt idx="5">
                  <c:v>No, non sto cercando un lavoro e non sarei disponibile per un’eventuale proposta lavorativa</c:v>
                </c:pt>
              </c:strCache>
            </c:strRef>
          </c:cat>
          <c:val>
            <c:numRef>
              <c:f>'Figura 3.10'!$C$3:$C$8</c:f>
              <c:numCache>
                <c:formatCode>####.0</c:formatCode>
                <c:ptCount val="6"/>
                <c:pt idx="0">
                  <c:v>0.35694673256452503</c:v>
                </c:pt>
                <c:pt idx="1">
                  <c:v>21.334431630971995</c:v>
                </c:pt>
                <c:pt idx="2">
                  <c:v>4.3108182317408019</c:v>
                </c:pt>
                <c:pt idx="3">
                  <c:v>9.0609555189456348</c:v>
                </c:pt>
                <c:pt idx="4">
                  <c:v>32.042833607907745</c:v>
                </c:pt>
                <c:pt idx="5">
                  <c:v>32.894014277869303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CB5-49EC-AE49-BF8807842708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41"/>
        <c:axId val="934159120"/>
        <c:axId val="934160920"/>
      </c:barChart>
      <c:catAx>
        <c:axId val="9341591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effectLst/>
                <a:latin typeface="+mn-lt"/>
                <a:ea typeface="+mn-ea"/>
                <a:cs typeface="+mn-cs"/>
              </a:defRPr>
            </a:pPr>
            <a:endParaRPr lang="it-IT"/>
          </a:p>
        </c:txPr>
        <c:crossAx val="934160920"/>
        <c:crosses val="autoZero"/>
        <c:auto val="1"/>
        <c:lblAlgn val="ctr"/>
        <c:lblOffset val="100"/>
        <c:noMultiLvlLbl val="0"/>
      </c:catAx>
      <c:valAx>
        <c:axId val="934160920"/>
        <c:scaling>
          <c:orientation val="minMax"/>
        </c:scaling>
        <c:delete val="1"/>
        <c:axPos val="l"/>
        <c:numFmt formatCode="####.0" sourceLinked="1"/>
        <c:majorTickMark val="none"/>
        <c:minorTickMark val="none"/>
        <c:tickLblPos val="nextTo"/>
        <c:crossAx val="9341591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68000">
          <a:schemeClr val="lt1">
            <a:lumMod val="85000"/>
          </a:schemeClr>
        </a:gs>
        <a:gs pos="100000">
          <a:schemeClr val="lt1"/>
        </a:gs>
      </a:gsLst>
      <a:lin ang="5400000" scaled="1"/>
      <a:tileRect/>
    </a:gra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'[1]ricerca lavoro'!$C$29</c:f>
              <c:strCache>
                <c:ptCount val="1"/>
                <c:pt idx="0">
                  <c:v>% sulle risposte</c:v>
                </c:pt>
              </c:strCache>
            </c:strRef>
          </c:tx>
          <c:spPr>
            <a:solidFill>
              <a:schemeClr val="accent2">
                <a:shade val="76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'[1]ricerca lavoro'!$A$30:$A$39</c:f>
              <c:strCache>
                <c:ptCount val="10"/>
                <c:pt idx="0">
                  <c:v>Ho inviato curriculum</c:v>
                </c:pt>
                <c:pt idx="1">
                  <c:v>Mi sono iscritto a siti internet dedicati (Linkedin…)</c:v>
                </c:pt>
                <c:pt idx="2">
                  <c:v>Ho risposto ad annunci su internet (o su altri canali</c:v>
                </c:pt>
                <c:pt idx="3">
                  <c:v>Ho partecipato (o iscritto) a bandi di concorso pubblico</c:v>
                </c:pt>
                <c:pt idx="4">
                  <c:v>Ho messo annunci sui social</c:v>
                </c:pt>
                <c:pt idx="5">
                  <c:v>Ho fatto colloqui di lavoro</c:v>
                </c:pt>
                <c:pt idx="6">
                  <c:v>Ho fatto riferimento ai centri per l’impiego</c:v>
                </c:pt>
                <c:pt idx="7">
                  <c:v>Ho fatto riferimento alle agenzie interinali per il lavoro</c:v>
                </c:pt>
                <c:pt idx="8">
                  <c:v>Ho fatto riferimento a conoscenze personali</c:v>
                </c:pt>
                <c:pt idx="9">
                  <c:v>Ho investito in un’attività autonoma (o insieme ad altri soci)</c:v>
                </c:pt>
              </c:strCache>
            </c:strRef>
          </c:cat>
          <c:val>
            <c:numRef>
              <c:f>'[1]ricerca lavoro'!$C$30:$C$39</c:f>
              <c:numCache>
                <c:formatCode>General</c:formatCode>
                <c:ptCount val="10"/>
                <c:pt idx="0">
                  <c:v>0.22784380305602717</c:v>
                </c:pt>
                <c:pt idx="1">
                  <c:v>0.15178268251273344</c:v>
                </c:pt>
                <c:pt idx="2">
                  <c:v>0.12597623089983023</c:v>
                </c:pt>
                <c:pt idx="3">
                  <c:v>7.5382003395585734E-2</c:v>
                </c:pt>
                <c:pt idx="4">
                  <c:v>3.0220713073005095E-2</c:v>
                </c:pt>
                <c:pt idx="5">
                  <c:v>0.10967741935483871</c:v>
                </c:pt>
                <c:pt idx="6">
                  <c:v>0.10899830220713075</c:v>
                </c:pt>
                <c:pt idx="7">
                  <c:v>6.7911714770797965E-2</c:v>
                </c:pt>
                <c:pt idx="8">
                  <c:v>9.7453310696095072E-2</c:v>
                </c:pt>
                <c:pt idx="9">
                  <c:v>1.4753820033955801E-2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4DF-4B99-9A14-7D1A3BC8A54D}"/>
            </c:ext>
          </c:extLst>
        </c:ser>
        <c:ser>
          <c:idx val="1"/>
          <c:order val="1"/>
          <c:tx>
            <c:strRef>
              <c:f>'[1]ricerca lavoro'!$D$29</c:f>
              <c:strCache>
                <c:ptCount val="1"/>
                <c:pt idx="0">
                  <c:v>% sui casi</c:v>
                </c:pt>
              </c:strCache>
            </c:strRef>
          </c:tx>
          <c:spPr>
            <a:solidFill>
              <a:schemeClr val="accent2">
                <a:tint val="77000"/>
              </a:schemeClr>
            </a:solidFill>
            <a:ln>
              <a:noFill/>
            </a:ln>
            <a:effectLst/>
          </c:spPr>
          <c:invertIfNegative val="0"/>
          <c:cat>
            <c:strRef>
              <c:f>'[1]ricerca lavoro'!$A$30:$A$39</c:f>
              <c:strCache>
                <c:ptCount val="10"/>
                <c:pt idx="0">
                  <c:v>Ho inviato curriculum</c:v>
                </c:pt>
                <c:pt idx="1">
                  <c:v>Mi sono iscritto a siti internet dedicati (Linkedin…)</c:v>
                </c:pt>
                <c:pt idx="2">
                  <c:v>Ho risposto ad annunci su internet (o su altri canali</c:v>
                </c:pt>
                <c:pt idx="3">
                  <c:v>Ho partecipato (o iscritto) a bandi di concorso pubblico</c:v>
                </c:pt>
                <c:pt idx="4">
                  <c:v>Ho messo annunci sui social</c:v>
                </c:pt>
                <c:pt idx="5">
                  <c:v>Ho fatto colloqui di lavoro</c:v>
                </c:pt>
                <c:pt idx="6">
                  <c:v>Ho fatto riferimento ai centri per l’impiego</c:v>
                </c:pt>
                <c:pt idx="7">
                  <c:v>Ho fatto riferimento alle agenzie interinali per il lavoro</c:v>
                </c:pt>
                <c:pt idx="8">
                  <c:v>Ho fatto riferimento a conoscenze personali</c:v>
                </c:pt>
                <c:pt idx="9">
                  <c:v>Ho investito in un’attività autonoma (o insieme ad altri soci)</c:v>
                </c:pt>
              </c:strCache>
            </c:strRef>
          </c:cat>
          <c:val>
            <c:numRef>
              <c:f>'[1]ricerca lavoro'!$D$30:$D$39</c:f>
              <c:numCache>
                <c:formatCode>General</c:formatCode>
                <c:ptCount val="10"/>
                <c:pt idx="0">
                  <c:v>0.72697724810400866</c:v>
                </c:pt>
                <c:pt idx="1">
                  <c:v>0.48429035752979416</c:v>
                </c:pt>
                <c:pt idx="2">
                  <c:v>0.40195016251354282</c:v>
                </c:pt>
                <c:pt idx="3">
                  <c:v>0.24052004333694474</c:v>
                </c:pt>
                <c:pt idx="4">
                  <c:v>9.6424702058504869E-2</c:v>
                </c:pt>
                <c:pt idx="5">
                  <c:v>0.34994582881906827</c:v>
                </c:pt>
                <c:pt idx="6">
                  <c:v>0.34777898158179854</c:v>
                </c:pt>
                <c:pt idx="7">
                  <c:v>0.21668472372697725</c:v>
                </c:pt>
                <c:pt idx="8">
                  <c:v>0.31094257854821233</c:v>
                </c:pt>
                <c:pt idx="9">
                  <c:v>4.5167930660888402E-2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4DF-4B99-9A14-7D1A3BC8A5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99"/>
        <c:axId val="1063547487"/>
        <c:axId val="393939807"/>
      </c:barChart>
      <c:catAx>
        <c:axId val="106354748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393939807"/>
        <c:crosses val="autoZero"/>
        <c:auto val="1"/>
        <c:lblAlgn val="ctr"/>
        <c:lblOffset val="100"/>
        <c:noMultiLvlLbl val="0"/>
      </c:catAx>
      <c:valAx>
        <c:axId val="39393980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06354748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6"/>
    </mc:Choice>
    <mc:Fallback>
      <c:style val="6"/>
    </mc:Fallback>
  </mc:AlternateContent>
  <c:chart>
    <c:autoTitleDeleted val="1"/>
    <c:plotArea>
      <c:layout>
        <c:manualLayout>
          <c:layoutTarget val="inner"/>
          <c:xMode val="edge"/>
          <c:yMode val="edge"/>
          <c:x val="7.7150481189851253E-2"/>
          <c:y val="4.6296296296296294E-2"/>
          <c:w val="0.88396062992125979"/>
          <c:h val="0.8416746864975212"/>
        </c:manualLayout>
      </c:layout>
      <c:lineChart>
        <c:grouping val="stacked"/>
        <c:varyColors val="0"/>
        <c:ser>
          <c:idx val="0"/>
          <c:order val="0"/>
          <c:spPr>
            <a:ln w="25400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4"/>
              </a:outerShdw>
            </a:effectLst>
          </c:spPr>
          <c:marker>
            <c:symbol val="none"/>
          </c:marker>
          <c:dLbls>
            <c:spPr>
              <a:solidFill>
                <a:schemeClr val="accent4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4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'[1]ricerca lavoro'!$J$29:$J$39</c:f>
              <c:strCache>
                <c:ptCount val="11"/>
                <c:pt idx="0">
                  <c:v>,00</c:v>
                </c:pt>
                <c:pt idx="1">
                  <c:v>1,00</c:v>
                </c:pt>
                <c:pt idx="2">
                  <c:v>2,00</c:v>
                </c:pt>
                <c:pt idx="3">
                  <c:v>3,00</c:v>
                </c:pt>
                <c:pt idx="4">
                  <c:v>4,00</c:v>
                </c:pt>
                <c:pt idx="5">
                  <c:v>5,00</c:v>
                </c:pt>
                <c:pt idx="6">
                  <c:v>6,00</c:v>
                </c:pt>
                <c:pt idx="7">
                  <c:v>7,00</c:v>
                </c:pt>
                <c:pt idx="8">
                  <c:v>8,00</c:v>
                </c:pt>
                <c:pt idx="9">
                  <c:v>9,00</c:v>
                </c:pt>
                <c:pt idx="10">
                  <c:v>11,00</c:v>
                </c:pt>
              </c:strCache>
            </c:strRef>
          </c:cat>
          <c:val>
            <c:numRef>
              <c:f>'[1]ricerca lavoro'!$M$29:$M$39</c:f>
              <c:numCache>
                <c:formatCode>General</c:formatCode>
                <c:ptCount val="11"/>
                <c:pt idx="0">
                  <c:v>0.53533190578158463</c:v>
                </c:pt>
                <c:pt idx="1">
                  <c:v>32.655246252676662</c:v>
                </c:pt>
                <c:pt idx="2">
                  <c:v>14.132762312633833</c:v>
                </c:pt>
                <c:pt idx="3">
                  <c:v>14.989293361884368</c:v>
                </c:pt>
                <c:pt idx="4">
                  <c:v>10.278372591006423</c:v>
                </c:pt>
                <c:pt idx="5">
                  <c:v>9.8501070663811561</c:v>
                </c:pt>
                <c:pt idx="6">
                  <c:v>7.4946466809421839</c:v>
                </c:pt>
                <c:pt idx="7">
                  <c:v>5.7815845824411136</c:v>
                </c:pt>
                <c:pt idx="8">
                  <c:v>2.78372591006424</c:v>
                </c:pt>
                <c:pt idx="9">
                  <c:v>1.0706638115631693</c:v>
                </c:pt>
                <c:pt idx="10">
                  <c:v>0.42826552462526768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388-4BE2-80CA-11534C0132C4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938483736"/>
        <c:axId val="938484096"/>
      </c:lineChart>
      <c:catAx>
        <c:axId val="9384837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3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938484096"/>
        <c:crosses val="autoZero"/>
        <c:auto val="1"/>
        <c:lblAlgn val="ctr"/>
        <c:lblOffset val="100"/>
        <c:noMultiLvlLbl val="0"/>
      </c:catAx>
      <c:valAx>
        <c:axId val="938484096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9384837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accent4"/>
    </a:solidFill>
    <a:ln w="9525" cap="flat" cmpd="sng" algn="ctr">
      <a:solidFill>
        <a:schemeClr val="lt1">
          <a:lumMod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 i="1"/>
              <a:t>Quanto sono importanti per te gli</a:t>
            </a:r>
            <a:r>
              <a:rPr lang="en-US" b="1" i="1" baseline="0"/>
              <a:t> aspetti elencati? (confronto tra punteggi medi)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ivotFmts>
      <c:pivotFmt>
        <c:idx val="0"/>
        <c:spPr>
          <a:solidFill>
            <a:schemeClr val="accent2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2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2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4">
              <a:lumMod val="75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1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4">
              <a:lumMod val="75000"/>
            </a:schemeClr>
          </a:solidFill>
          <a:ln>
            <a:noFill/>
          </a:ln>
          <a:effectLst/>
        </c:spPr>
      </c:pivotFmt>
      <c:pivotFmt>
        <c:idx val="5"/>
        <c:spPr>
          <a:solidFill>
            <a:schemeClr val="accent4">
              <a:lumMod val="75000"/>
            </a:schemeClr>
          </a:solidFill>
          <a:ln>
            <a:noFill/>
          </a:ln>
          <a:effectLst/>
        </c:spPr>
      </c:pivotFmt>
      <c:pivotFmt>
        <c:idx val="6"/>
        <c:spPr>
          <a:solidFill>
            <a:schemeClr val="accent4">
              <a:lumMod val="75000"/>
            </a:schemeClr>
          </a:solidFill>
          <a:ln>
            <a:noFill/>
          </a:ln>
          <a:effectLst/>
        </c:spPr>
      </c:pivotFmt>
      <c:pivotFmt>
        <c:idx val="7"/>
        <c:spPr>
          <a:solidFill>
            <a:schemeClr val="accent4">
              <a:lumMod val="75000"/>
            </a:schemeClr>
          </a:solidFill>
          <a:ln>
            <a:noFill/>
          </a:ln>
          <a:effectLst/>
        </c:spPr>
      </c:pivotFmt>
      <c:pivotFmt>
        <c:idx val="8"/>
        <c:spPr>
          <a:solidFill>
            <a:schemeClr val="accent4">
              <a:lumMod val="75000"/>
            </a:schemeClr>
          </a:solidFill>
          <a:ln>
            <a:noFill/>
          </a:ln>
          <a:effectLst/>
        </c:spPr>
      </c:pivotFmt>
      <c:pivotFmt>
        <c:idx val="9"/>
        <c:spPr>
          <a:solidFill>
            <a:schemeClr val="accent4">
              <a:lumMod val="75000"/>
            </a:schemeClr>
          </a:solidFill>
          <a:ln>
            <a:noFill/>
          </a:ln>
          <a:effectLst/>
        </c:spP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v>Totale</c:v>
          </c:tx>
          <c:spPr>
            <a:solidFill>
              <a:schemeClr val="accent4">
                <a:lumMod val="75000"/>
              </a:schemeClr>
            </a:solidFill>
            <a:ln>
              <a:noFill/>
            </a:ln>
            <a:effectLst/>
          </c:spPr>
          <c:invertIfNegative val="0"/>
          <c:dPt>
            <c:idx val="4"/>
            <c:invertIfNegative val="0"/>
            <c:bubble3D val="0"/>
            <c:spPr>
              <a:solidFill>
                <a:schemeClr val="accent4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B245-4104-A09D-F93B1C2D7FFA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4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B245-4104-A09D-F93B1C2D7FFA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4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B245-4104-A09D-F93B1C2D7FFA}"/>
              </c:ext>
            </c:extLst>
          </c:dPt>
          <c:dPt>
            <c:idx val="13"/>
            <c:invertIfNegative val="0"/>
            <c:bubble3D val="0"/>
            <c:spPr>
              <a:solidFill>
                <a:schemeClr val="accent4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B245-4104-A09D-F93B1C2D7FFA}"/>
              </c:ext>
            </c:extLst>
          </c:dPt>
          <c:dLbls>
            <c:dLbl>
              <c:idx val="0"/>
              <c:tx>
                <c:rich>
                  <a:bodyPr/>
                  <a:lstStyle/>
                  <a:p>
                    <a:fld id="{77340620-5ADC-46FC-B76D-25E964B8CAD8}" type="CELLRANGE">
                      <a:rPr lang="en-US"/>
                      <a:pPr/>
                      <a:t>[INTERVALLOCELLE]</a:t>
                    </a:fld>
                    <a:endParaRPr lang="it-I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9-B245-4104-A09D-F93B1C2D7FFA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BA0EB277-0734-4527-B098-63EC51E6084E}" type="CELLRANGE">
                      <a:rPr lang="it-IT"/>
                      <a:pPr/>
                      <a:t>[INTERVALLOCELLE]</a:t>
                    </a:fld>
                    <a:endParaRPr lang="it-I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A-B245-4104-A09D-F93B1C2D7FFA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117C1B89-E65D-4354-80AF-C9D04461FB20}" type="CELLRANGE">
                      <a:rPr lang="it-IT"/>
                      <a:pPr/>
                      <a:t>[INTERVALLOCELLE]</a:t>
                    </a:fld>
                    <a:endParaRPr lang="it-I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B-B245-4104-A09D-F93B1C2D7FFA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DE38D5A2-D201-4500-9752-303F042CDA72}" type="CELLRANGE">
                      <a:rPr lang="it-IT"/>
                      <a:pPr/>
                      <a:t>[INTERVALLOCELLE]</a:t>
                    </a:fld>
                    <a:endParaRPr lang="it-I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C-B245-4104-A09D-F93B1C2D7FFA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8697A242-9D62-4341-B883-82CD2B4D5069}" type="CELLRANGE">
                      <a:rPr lang="it-IT"/>
                      <a:pPr/>
                      <a:t>[INTERVALLOCELLE]</a:t>
                    </a:fld>
                    <a:endParaRPr lang="it-I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1-B245-4104-A09D-F93B1C2D7FFA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1193B24F-FD46-4101-9410-39608DF78B1E}" type="CELLRANGE">
                      <a:rPr lang="it-IT"/>
                      <a:pPr/>
                      <a:t>[INTERVALLOCELLE]</a:t>
                    </a:fld>
                    <a:endParaRPr lang="it-I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D-B245-4104-A09D-F93B1C2D7FFA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48EEC6B4-1009-44B1-8061-54DFB698B8FB}" type="CELLRANGE">
                      <a:rPr lang="it-IT"/>
                      <a:pPr/>
                      <a:t>[INTERVALLOCELLE]</a:t>
                    </a:fld>
                    <a:endParaRPr lang="it-I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3-B245-4104-A09D-F93B1C2D7FFA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ADC34158-54AD-41D8-8B99-9124086631F3}" type="CELLRANGE">
                      <a:rPr lang="it-IT"/>
                      <a:pPr/>
                      <a:t>[INTERVALLOCELLE]</a:t>
                    </a:fld>
                    <a:endParaRPr lang="it-I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5-B245-4104-A09D-F93B1C2D7FFA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fld id="{EE77EB62-C793-423D-AAB2-8F04D4CD7F6A}" type="CELLRANGE">
                      <a:rPr lang="it-IT"/>
                      <a:pPr/>
                      <a:t>[INTERVALLOCELLE]</a:t>
                    </a:fld>
                    <a:endParaRPr lang="it-I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E-B245-4104-A09D-F93B1C2D7FFA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fld id="{F2CF17D3-480A-4300-A40F-1B152C040467}" type="CELLRANGE">
                      <a:rPr lang="it-IT"/>
                      <a:pPr/>
                      <a:t>[INTERVALLOCELLE]</a:t>
                    </a:fld>
                    <a:endParaRPr lang="it-I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F-B245-4104-A09D-F93B1C2D7FFA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fld id="{FEE480CD-D6EC-45BC-B533-7D6614A0C24D}" type="CELLRANGE">
                      <a:rPr lang="it-IT"/>
                      <a:pPr/>
                      <a:t>[INTERVALLOCELLE]</a:t>
                    </a:fld>
                    <a:endParaRPr lang="it-I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0-B245-4104-A09D-F93B1C2D7FFA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fld id="{37AE95BB-885F-468A-8E45-F7DB8D3D1BB1}" type="CELLRANGE">
                      <a:rPr lang="it-IT"/>
                      <a:pPr/>
                      <a:t>[INTERVALLOCELLE]</a:t>
                    </a:fld>
                    <a:endParaRPr lang="it-I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1-B245-4104-A09D-F93B1C2D7FFA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fld id="{C7E03F36-63A1-4DCD-873E-48FCFA823917}" type="CELLRANGE">
                      <a:rPr lang="it-IT"/>
                      <a:pPr/>
                      <a:t>[INTERVALLOCELLE]</a:t>
                    </a:fld>
                    <a:endParaRPr lang="it-I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2-B245-4104-A09D-F93B1C2D7FFA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fld id="{11678942-B36C-4098-A9D5-93E0337F53FE}" type="CELLRANGE">
                      <a:rPr lang="it-IT"/>
                      <a:pPr/>
                      <a:t>[INTERVALLOCELLE]</a:t>
                    </a:fld>
                    <a:endParaRPr lang="it-I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7-B245-4104-A09D-F93B1C2D7FFA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fld id="{BDC647C0-84BD-4891-B489-215E6BB68F0F}" type="CELLRANGE">
                      <a:rPr lang="it-IT"/>
                      <a:pPr/>
                      <a:t>[INTERVALLOCELLE]</a:t>
                    </a:fld>
                    <a:endParaRPr lang="it-I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3-B245-4104-A09D-F93B1C2D7FFA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fld id="{11374D24-D077-460A-A6DE-15EB1A1700CC}" type="CELLRANGE">
                      <a:rPr lang="it-IT"/>
                      <a:pPr/>
                      <a:t>[INTERVALLOCELLE]</a:t>
                    </a:fld>
                    <a:endParaRPr lang="it-I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4-B245-4104-A09D-F93B1C2D7FFA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fld id="{5F04F65C-5E5B-4693-A50E-A2668514DEE9}" type="CELLRANGE">
                      <a:rPr lang="it-IT"/>
                      <a:pPr/>
                      <a:t>[INTERVALLOCELLE]</a:t>
                    </a:fld>
                    <a:endParaRPr lang="it-I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5-B245-4104-A09D-F93B1C2D7FF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0"/>
              </c:ext>
            </c:extLst>
          </c:dLbls>
          <c:cat>
            <c:strLit>
              <c:ptCount val="17"/>
              <c:pt idx="0">
                <c:v>L’orario di lavoro (quantità di ore di lavoro)</c:v>
              </c:pt>
              <c:pt idx="1">
                <c:v>La stabilità del posto di lavoro (sicurezza)</c:v>
              </c:pt>
              <c:pt idx="2">
                <c:v>La possibilità di lavorare con persone con cui mi trovo bene</c:v>
              </c:pt>
              <c:pt idx="3">
                <c:v>La possibilità di viaggiare</c:v>
              </c:pt>
              <c:pt idx="4">
                <c:v>La possibilità di accrescere le mie capacità</c:v>
              </c:pt>
              <c:pt idx="5">
                <c:v>Il prestigio della professione</c:v>
              </c:pt>
              <c:pt idx="6">
                <c:v>La retribuzione, il reddito (guadagnare bene)</c:v>
              </c:pt>
              <c:pt idx="7">
                <c:v>La possibilità di svolgere un’attività che mi piace</c:v>
              </c:pt>
              <c:pt idx="8">
                <c:v> La comodità del luogo di lavoro (raggiungibilità)</c:v>
              </c:pt>
              <c:pt idx="9">
                <c:v> La possibilità di assumere decisioni e avere incarico di coordinamento</c:v>
              </c:pt>
              <c:pt idx="10">
                <c:v>La possibilità di fare carriera</c:v>
              </c:pt>
              <c:pt idx="11">
                <c:v>La possibilità di svolgere un’attività utile alla collettività</c:v>
              </c:pt>
              <c:pt idx="12">
                <c:v>Avere un contratto di lavoro regolare a tempo indeterminato</c:v>
              </c:pt>
              <c:pt idx="13">
                <c:v>Avere l’opportunità di crescere a livello personale e professionale</c:v>
              </c:pt>
              <c:pt idx="14">
                <c:v>La possibilità di fare smart-working</c:v>
              </c:pt>
              <c:pt idx="15">
                <c:v>La possibilità di avere benefit legati alla professione (es: auto; buoni pasto; nido aziendale; ecc...)</c:v>
              </c:pt>
              <c:pt idx="16">
                <c:v>La possibilità di lavorare in un ambiente multiculturale (LGBT Friendly, ecc..)</c:v>
              </c:pt>
            </c:strLit>
          </c:cat>
          <c:val>
            <c:numLit>
              <c:formatCode>General</c:formatCode>
              <c:ptCount val="17"/>
              <c:pt idx="0">
                <c:v>7.0963756177924324</c:v>
              </c:pt>
              <c:pt idx="1">
                <c:v>7.4681493684788602</c:v>
              </c:pt>
              <c:pt idx="2">
                <c:v>7.404173531026899</c:v>
              </c:pt>
              <c:pt idx="3">
                <c:v>5.8657331136738069</c:v>
              </c:pt>
              <c:pt idx="4">
                <c:v>7.704832509610112</c:v>
              </c:pt>
              <c:pt idx="5">
                <c:v>6.467325645249864</c:v>
              </c:pt>
              <c:pt idx="6">
                <c:v>7.5645249862712873</c:v>
              </c:pt>
              <c:pt idx="7">
                <c:v>7.8476112026359255</c:v>
              </c:pt>
              <c:pt idx="8">
                <c:v>6.9195496979681446</c:v>
              </c:pt>
              <c:pt idx="9">
                <c:v>6.2273476112026556</c:v>
              </c:pt>
              <c:pt idx="10">
                <c:v>7.1603514552443643</c:v>
              </c:pt>
              <c:pt idx="11">
                <c:v>6.886600768808365</c:v>
              </c:pt>
              <c:pt idx="12">
                <c:v>7.505766062602973</c:v>
              </c:pt>
              <c:pt idx="13">
                <c:v>7.7366831411312216</c:v>
              </c:pt>
              <c:pt idx="14">
                <c:v>5.6510159253157646</c:v>
              </c:pt>
              <c:pt idx="15">
                <c:v>6.3465129049972679</c:v>
              </c:pt>
              <c:pt idx="16">
                <c:v>6.2797913234486522</c:v>
              </c:pt>
            </c:numLit>
          </c:val>
          <c:extLst>
            <c:ext xmlns:c15="http://schemas.microsoft.com/office/drawing/2012/chart" uri="{02D57815-91ED-43cb-92C2-25804820EDAC}">
              <c15:datalabelsRange>
                <c15:f>'Figura 3.13'!$B$2:$B$18</c15:f>
                <c15:dlblRangeCache>
                  <c:ptCount val="17"/>
                  <c:pt idx="0">
                    <c:v>7,10</c:v>
                  </c:pt>
                  <c:pt idx="1">
                    <c:v>7,47</c:v>
                  </c:pt>
                  <c:pt idx="2">
                    <c:v>7,40</c:v>
                  </c:pt>
                  <c:pt idx="3">
                    <c:v>5,87</c:v>
                  </c:pt>
                  <c:pt idx="4">
                    <c:v>7,70</c:v>
                  </c:pt>
                  <c:pt idx="5">
                    <c:v>6,47</c:v>
                  </c:pt>
                  <c:pt idx="6">
                    <c:v>7,56</c:v>
                  </c:pt>
                  <c:pt idx="7">
                    <c:v>7,85</c:v>
                  </c:pt>
                  <c:pt idx="8">
                    <c:v>6,92</c:v>
                  </c:pt>
                  <c:pt idx="9">
                    <c:v>6,23</c:v>
                  </c:pt>
                  <c:pt idx="10">
                    <c:v>7,16</c:v>
                  </c:pt>
                  <c:pt idx="11">
                    <c:v>6,89</c:v>
                  </c:pt>
                  <c:pt idx="12">
                    <c:v>7,51</c:v>
                  </c:pt>
                  <c:pt idx="13">
                    <c:v>7,74</c:v>
                  </c:pt>
                  <c:pt idx="14">
                    <c:v>5,65</c:v>
                  </c:pt>
                  <c:pt idx="15">
                    <c:v>6,35</c:v>
                  </c:pt>
                  <c:pt idx="16">
                    <c:v>6,28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8-B245-4104-A09D-F93B1C2D7F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2122304527"/>
        <c:axId val="2122306447"/>
      </c:barChart>
      <c:catAx>
        <c:axId val="212230452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2122306447"/>
        <c:crosses val="autoZero"/>
        <c:auto val="1"/>
        <c:lblAlgn val="ctr"/>
        <c:lblOffset val="100"/>
        <c:noMultiLvlLbl val="0"/>
      </c:catAx>
      <c:valAx>
        <c:axId val="212230644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212230452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>
      <a:gsLst>
        <a:gs pos="10000">
          <a:schemeClr val="accent4">
            <a:lumMod val="60000"/>
            <a:lumOff val="40000"/>
          </a:schemeClr>
        </a:gs>
        <a:gs pos="26000">
          <a:schemeClr val="accent1">
            <a:lumMod val="45000"/>
            <a:lumOff val="55000"/>
          </a:schemeClr>
        </a:gs>
        <a:gs pos="18000">
          <a:schemeClr val="accent1">
            <a:lumMod val="45000"/>
            <a:lumOff val="55000"/>
          </a:schemeClr>
        </a:gs>
        <a:gs pos="32000">
          <a:schemeClr val="accent2">
            <a:lumMod val="20000"/>
            <a:lumOff val="80000"/>
          </a:schemeClr>
        </a:gs>
      </a:gsLst>
      <a:lin ang="5400000" scaled="1"/>
    </a:gra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  <c:extLst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6"/>
    </mc:Choice>
    <mc:Fallback>
      <c:style val="6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000" i="1"/>
              <a:t>Nella ricerca di un lavoro qunto ti senti capace di:</a:t>
            </a:r>
            <a:r>
              <a:rPr lang="it-IT" sz="1000" i="1" baseline="0"/>
              <a:t> </a:t>
            </a:r>
          </a:p>
          <a:p>
            <a:pPr>
              <a:defRPr sz="1000"/>
            </a:pPr>
            <a:r>
              <a:rPr lang="it-IT" sz="1000"/>
              <a:t>(1 per nulla 5 del tutto capace)</a:t>
            </a:r>
          </a:p>
          <a:p>
            <a:pPr>
              <a:defRPr sz="1000"/>
            </a:pPr>
            <a:r>
              <a:rPr lang="it-IT" sz="1000"/>
              <a:t>confronto tra le medie dei punteggi attribuiti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4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'Figura 3.14'!$B$3:$M$3</c:f>
              <c:strCache>
                <c:ptCount val="12"/>
                <c:pt idx="0">
                  <c:v>Affrontare i fallimenti insiti nella ricerca del lavoro</c:v>
                </c:pt>
                <c:pt idx="1">
                  <c:v>Considerare i fallimenti come una sfida, più che come un problema </c:v>
                </c:pt>
                <c:pt idx="2">
                  <c:v>Superare le difficoltà incontrate</c:v>
                </c:pt>
                <c:pt idx="3">
                  <c:v>Comprendere le informazioni che trovi</c:v>
                </c:pt>
                <c:pt idx="4">
                  <c:v>Cercare le informazioni che ti servono</c:v>
                </c:pt>
                <c:pt idx="5">
                  <c:v>Selezionare le offerte di lavoro più adatte alle tue competenze </c:v>
                </c:pt>
                <c:pt idx="6">
                  <c:v>Pianificare un tuo progetto professionale (o di formazione)</c:v>
                </c:pt>
                <c:pt idx="7">
                  <c:v>Cogliere le nuove opportunità presenti nel mercato del lavoro</c:v>
                </c:pt>
                <c:pt idx="8">
                  <c:v>Costruire strategie mirate al conseguimento di obiettivi</c:v>
                </c:pt>
                <c:pt idx="9">
                  <c:v>Rispettare le competenze altrui </c:v>
                </c:pt>
                <c:pt idx="10">
                  <c:v>Lavorare con persone nuove </c:v>
                </c:pt>
                <c:pt idx="11">
                  <c:v>Chiedere consigli a chi ha più esperienza di te</c:v>
                </c:pt>
              </c:strCache>
            </c:strRef>
          </c:cat>
          <c:val>
            <c:numRef>
              <c:f>'Figura 3.14'!$B$4:$M$4</c:f>
              <c:numCache>
                <c:formatCode>###0.00</c:formatCode>
                <c:ptCount val="12"/>
                <c:pt idx="0">
                  <c:v>3.5903349807797915</c:v>
                </c:pt>
                <c:pt idx="1">
                  <c:v>3.627127951674904</c:v>
                </c:pt>
                <c:pt idx="2">
                  <c:v>3.8552992861065349</c:v>
                </c:pt>
                <c:pt idx="3">
                  <c:v>4.0900604063701262</c:v>
                </c:pt>
                <c:pt idx="4">
                  <c:v>4.0768808347062055</c:v>
                </c:pt>
                <c:pt idx="5">
                  <c:v>3.9783086216364634</c:v>
                </c:pt>
                <c:pt idx="6">
                  <c:v>3.6943986820428334</c:v>
                </c:pt>
                <c:pt idx="7">
                  <c:v>3.641954969796815</c:v>
                </c:pt>
                <c:pt idx="8">
                  <c:v>3.6603514552443714</c:v>
                </c:pt>
                <c:pt idx="9">
                  <c:v>4.2084019769357495</c:v>
                </c:pt>
                <c:pt idx="10">
                  <c:v>4.2138934651290496</c:v>
                </c:pt>
                <c:pt idx="11">
                  <c:v>4.3412959912136193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865-43F4-9666-D51B5960B6A7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285113568"/>
        <c:axId val="356888896"/>
      </c:barChart>
      <c:catAx>
        <c:axId val="28511356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356888896"/>
        <c:crosses val="autoZero"/>
        <c:auto val="1"/>
        <c:lblAlgn val="ctr"/>
        <c:lblOffset val="100"/>
        <c:noMultiLvlLbl val="0"/>
      </c:catAx>
      <c:valAx>
        <c:axId val="356888896"/>
        <c:scaling>
          <c:orientation val="minMax"/>
        </c:scaling>
        <c:delete val="1"/>
        <c:axPos val="b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###0.00" sourceLinked="1"/>
        <c:majorTickMark val="none"/>
        <c:minorTickMark val="none"/>
        <c:tickLblPos val="nextTo"/>
        <c:crossAx val="2851135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/>
              <a:t>Confronto MEDIE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'[2]DISTRIBUZIONE PUNTEGGI'!$O$1:$R$1</c:f>
              <c:strCache>
                <c:ptCount val="4"/>
                <c:pt idx="0">
                  <c:v>TOLLERANZA ALLA FRUSTRAZIONE</c:v>
                </c:pt>
                <c:pt idx="1">
                  <c:v>ESPLORAZIONE INTRAPRENDENTE</c:v>
                </c:pt>
                <c:pt idx="2">
                  <c:v>TENSIONE PROPOSITIVA</c:v>
                </c:pt>
                <c:pt idx="3">
                  <c:v>INTEGRAZIONE RELAZIONALE</c:v>
                </c:pt>
              </c:strCache>
            </c:strRef>
          </c:cat>
          <c:val>
            <c:numRef>
              <c:f>'[2]DISTRIBUZIONE PUNTEGGI'!$O$2:$R$2</c:f>
              <c:numCache>
                <c:formatCode>General</c:formatCode>
                <c:ptCount val="4"/>
                <c:pt idx="0">
                  <c:v>11.07276221856123</c:v>
                </c:pt>
                <c:pt idx="1">
                  <c:v>12.145249862712795</c:v>
                </c:pt>
                <c:pt idx="2">
                  <c:v>10.99670510708402</c:v>
                </c:pt>
                <c:pt idx="3">
                  <c:v>12.763591433278419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086-47B6-9C7A-9ECE20E01C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393689264"/>
        <c:axId val="223347392"/>
      </c:barChart>
      <c:catAx>
        <c:axId val="39368926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223347392"/>
        <c:crosses val="autoZero"/>
        <c:auto val="1"/>
        <c:lblAlgn val="ctr"/>
        <c:lblOffset val="100"/>
        <c:noMultiLvlLbl val="0"/>
      </c:catAx>
      <c:valAx>
        <c:axId val="22334739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3936892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100" i="1"/>
              <a:t>Sulla base delle esperienze di vita, studio o lavoro che hai fin qui vissuto, hai le idee chiare su quale lavoro potresti fare?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'Figura 3.16'!$C$1</c:f>
              <c:strCache>
                <c:ptCount val="1"/>
                <c:pt idx="0">
                  <c:v>Femmina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('Figura 3.16'!$C$3,'Figura 3.16'!$C$5)</c:f>
              <c:numCache>
                <c:formatCode>###0.0%</c:formatCode>
                <c:ptCount val="2"/>
                <c:pt idx="0">
                  <c:v>0.44886363636363635</c:v>
                </c:pt>
                <c:pt idx="1">
                  <c:v>0.55113636363636365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7A0-4F68-8115-6D11DAEBFAA5}"/>
            </c:ext>
          </c:extLst>
        </c:ser>
        <c:ser>
          <c:idx val="1"/>
          <c:order val="1"/>
          <c:tx>
            <c:strRef>
              <c:f>'Figura 3.16'!$D$1</c:f>
              <c:strCache>
                <c:ptCount val="1"/>
                <c:pt idx="0">
                  <c:v>Maschio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('Figura 3.16'!$D$3,'Figura 3.16'!$D$5)</c:f>
              <c:numCache>
                <c:formatCode>###0.0%</c:formatCode>
                <c:ptCount val="2"/>
                <c:pt idx="0">
                  <c:v>0.39607843137254906</c:v>
                </c:pt>
                <c:pt idx="1">
                  <c:v>0.60392156862745094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7A0-4F68-8115-6D11DAEBFAA5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101710303"/>
        <c:axId val="1848541968"/>
      </c:barChart>
      <c:catAx>
        <c:axId val="101710303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848541968"/>
        <c:crosses val="autoZero"/>
        <c:auto val="1"/>
        <c:lblAlgn val="ctr"/>
        <c:lblOffset val="100"/>
        <c:noMultiLvlLbl val="0"/>
      </c:catAx>
      <c:valAx>
        <c:axId val="1848541968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##0.0%" sourceLinked="1"/>
        <c:majorTickMark val="out"/>
        <c:minorTickMark val="none"/>
        <c:tickLblPos val="nextTo"/>
        <c:crossAx val="10171030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/>
              <a:t>Ampiezza del Comune di residenza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alpha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'Figura 2.3'!$A$4:$A$7</c:f>
              <c:strCache>
                <c:ptCount val="4"/>
                <c:pt idx="0">
                  <c:v>Città metropolitana (da 500.000 abitanti e oltre)*</c:v>
                </c:pt>
                <c:pt idx="1">
                  <c:v>Comune di grandi dimensioni (da 100.000 a 499.999 abitanti)</c:v>
                </c:pt>
                <c:pt idx="2">
                  <c:v>Comune di medie dimensioni (da 10.000 abitanti fino a 99.999)</c:v>
                </c:pt>
                <c:pt idx="3">
                  <c:v>Comune di piccole dimensioni (fino a 9.999 abitanti)</c:v>
                </c:pt>
              </c:strCache>
            </c:strRef>
          </c:cat>
          <c:val>
            <c:numRef>
              <c:f>'Figura 2.3'!$C$4:$C$7</c:f>
              <c:numCache>
                <c:formatCode>###0.0</c:formatCode>
                <c:ptCount val="4"/>
                <c:pt idx="0">
                  <c:v>20.483250961010434</c:v>
                </c:pt>
                <c:pt idx="1">
                  <c:v>10.269082921471719</c:v>
                </c:pt>
                <c:pt idx="2">
                  <c:v>40.0054914881933</c:v>
                </c:pt>
                <c:pt idx="3">
                  <c:v>29.242174629324545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5D2-4FFE-A0CE-8F697219E4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764048"/>
        <c:axId val="12761168"/>
      </c:barChart>
      <c:catAx>
        <c:axId val="12764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2761168"/>
        <c:crosses val="autoZero"/>
        <c:auto val="1"/>
        <c:lblAlgn val="ctr"/>
        <c:lblOffset val="100"/>
        <c:noMultiLvlLbl val="0"/>
      </c:catAx>
      <c:valAx>
        <c:axId val="12761168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##0.0" sourceLinked="1"/>
        <c:majorTickMark val="none"/>
        <c:minorTickMark val="none"/>
        <c:tickLblPos val="nextTo"/>
        <c:crossAx val="1276404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pattFill prst="pct5">
      <a:fgClr>
        <a:schemeClr val="accent1">
          <a:lumMod val="20000"/>
          <a:lumOff val="80000"/>
        </a:schemeClr>
      </a:fgClr>
      <a:bgClr>
        <a:schemeClr val="bg1"/>
      </a:bgClr>
    </a:patt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'Figura 3.17'!$B$3</c:f>
              <c:strCache>
                <c:ptCount val="1"/>
                <c:pt idx="0">
                  <c:v>Sì, potrei fare…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'Figura 3.17'!$D$2:$F$2</c:f>
              <c:strCache>
                <c:ptCount val="3"/>
                <c:pt idx="0">
                  <c:v> 15-17 anni</c:v>
                </c:pt>
                <c:pt idx="1">
                  <c:v>18-24 anni</c:v>
                </c:pt>
                <c:pt idx="2">
                  <c:v>25 e oltre</c:v>
                </c:pt>
              </c:strCache>
            </c:strRef>
          </c:cat>
          <c:val>
            <c:numRef>
              <c:f>'Figura 3.17'!$D$4:$F$4</c:f>
              <c:numCache>
                <c:formatCode>###0.0%</c:formatCode>
                <c:ptCount val="3"/>
                <c:pt idx="0">
                  <c:v>0.29489728296885354</c:v>
                </c:pt>
                <c:pt idx="1">
                  <c:v>0.49022252191503701</c:v>
                </c:pt>
                <c:pt idx="2">
                  <c:v>0.58769230769230774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EFC-4AC9-9508-23146F648E26}"/>
            </c:ext>
          </c:extLst>
        </c:ser>
        <c:ser>
          <c:idx val="0"/>
          <c:order val="1"/>
          <c:tx>
            <c:strRef>
              <c:f>'Figura 3.17'!$B$5</c:f>
              <c:strCache>
                <c:ptCount val="1"/>
                <c:pt idx="0">
                  <c:v>No, non ho le idee chiare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'Figura 3.17'!$D$2:$F$2</c:f>
              <c:strCache>
                <c:ptCount val="3"/>
                <c:pt idx="0">
                  <c:v> 15-17 anni</c:v>
                </c:pt>
                <c:pt idx="1">
                  <c:v>18-24 anni</c:v>
                </c:pt>
                <c:pt idx="2">
                  <c:v>25 e oltre</c:v>
                </c:pt>
              </c:strCache>
            </c:strRef>
          </c:cat>
          <c:val>
            <c:numRef>
              <c:f>'Figura 3.17'!$D$6:$F$6</c:f>
              <c:numCache>
                <c:formatCode>###0.0%</c:formatCode>
                <c:ptCount val="3"/>
                <c:pt idx="0">
                  <c:v>0.70510271703114635</c:v>
                </c:pt>
                <c:pt idx="1">
                  <c:v>0.50977747808496288</c:v>
                </c:pt>
                <c:pt idx="2">
                  <c:v>0.41230769230769232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EFC-4AC9-9508-23146F648E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67135280"/>
        <c:axId val="65966031"/>
      </c:barChart>
      <c:catAx>
        <c:axId val="6671352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65966031"/>
        <c:crosses val="autoZero"/>
        <c:auto val="1"/>
        <c:lblAlgn val="ctr"/>
        <c:lblOffset val="100"/>
        <c:noMultiLvlLbl val="0"/>
      </c:catAx>
      <c:valAx>
        <c:axId val="65966031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##0.0%" sourceLinked="1"/>
        <c:majorTickMark val="none"/>
        <c:minorTickMark val="none"/>
        <c:tickLblPos val="nextTo"/>
        <c:crossAx val="6671352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2.8786726702015222E-4"/>
          <c:y val="5.406765078181755E-2"/>
          <c:w val="0.94656778408901487"/>
          <c:h val="0.77973974684298686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Figura3.19!$C$1</c:f>
              <c:strCache>
                <c:ptCount val="1"/>
                <c:pt idx="0">
                  <c:v>Percentuale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accent1">
                  <a:lumMod val="75000"/>
                </a:schemeClr>
              </a:solidFill>
              <a:round/>
            </a:ln>
            <a:effectLst>
              <a:glow rad="127000">
                <a:schemeClr val="accent1">
                  <a:lumMod val="40000"/>
                  <a:lumOff val="6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B prst="relaxedInset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Figura3.19!$A$2:$A$10</c:f>
              <c:strCache>
                <c:ptCount val="9"/>
                <c:pt idx="0">
                  <c:v>  Servizi di orientamento del Centro per l’Impiego (ex ufficio di collocamento) </c:v>
                </c:pt>
                <c:pt idx="1">
                  <c:v> quale tra i servizi di orientamento al lavoro ti sei rivolto negli ultimi tre anni?   Agenzie per il lavoro private (es. Adecco, Manpower, …) </c:v>
                </c:pt>
                <c:pt idx="2">
                  <c:v>   Servizi di orientamento di associazioni di categoria o sindacati </c:v>
                </c:pt>
                <c:pt idx="3">
                  <c:v>   Servizi di orientamento di Centri di Formazione professionale </c:v>
                </c:pt>
                <c:pt idx="4">
                  <c:v>   Servizi di orientamento al lavoro Comunali (COL, incontra giovani, informa giovani) </c:v>
                </c:pt>
                <c:pt idx="5">
                  <c:v>   Servizi di orientamento delle scuole </c:v>
                </c:pt>
                <c:pt idx="6">
                  <c:v>   Servizi di orientamento di Università </c:v>
                </c:pt>
                <c:pt idx="7">
                  <c:v>   Servizi di orientamento di Enti privati/Cooperative </c:v>
                </c:pt>
                <c:pt idx="8">
                  <c:v>   Servizi di orientamento della propria azienda </c:v>
                </c:pt>
              </c:strCache>
            </c:strRef>
          </c:cat>
          <c:val>
            <c:numRef>
              <c:f>Figura3.19!$C$2:$C$10</c:f>
              <c:numCache>
                <c:formatCode>###0.0%</c:formatCode>
                <c:ptCount val="9"/>
                <c:pt idx="0">
                  <c:v>0.17104044458166101</c:v>
                </c:pt>
                <c:pt idx="1">
                  <c:v>0.13646187094782342</c:v>
                </c:pt>
                <c:pt idx="2">
                  <c:v>5.9431923433158375E-2</c:v>
                </c:pt>
                <c:pt idx="3">
                  <c:v>9.4010497066995991E-2</c:v>
                </c:pt>
                <c:pt idx="4">
                  <c:v>9.2466810744056799E-2</c:v>
                </c:pt>
                <c:pt idx="5">
                  <c:v>0.17736955850571165</c:v>
                </c:pt>
                <c:pt idx="6">
                  <c:v>0.13337449830194503</c:v>
                </c:pt>
                <c:pt idx="7">
                  <c:v>7.795615930842853E-2</c:v>
                </c:pt>
                <c:pt idx="8">
                  <c:v>5.7888237110219204E-2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1F4-4105-918C-CE35ADBAEA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axId val="1475489455"/>
        <c:axId val="1475489935"/>
      </c:barChart>
      <c:catAx>
        <c:axId val="1475489455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1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475489935"/>
        <c:crosses val="autoZero"/>
        <c:auto val="1"/>
        <c:lblAlgn val="ctr"/>
        <c:lblOffset val="100"/>
        <c:noMultiLvlLbl val="0"/>
      </c:catAx>
      <c:valAx>
        <c:axId val="1475489935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##0.0%" sourceLinked="1"/>
        <c:majorTickMark val="none"/>
        <c:minorTickMark val="none"/>
        <c:tickLblPos val="nextTo"/>
        <c:crossAx val="147548945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'Figura 3.20'!$C$2</c:f>
              <c:strCache>
                <c:ptCount val="1"/>
                <c:pt idx="0">
                  <c:v>% sulle risposte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'Figura 3.20'!$A$3:$A$7</c:f>
              <c:strCache>
                <c:ptCount val="5"/>
                <c:pt idx="0">
                  <c:v>Per informazioni su opportunità di stage/tirocini</c:v>
                </c:pt>
                <c:pt idx="1">
                  <c:v>Per una consulenza su come avviare un’attività in proprio</c:v>
                </c:pt>
                <c:pt idx="2">
                  <c:v>Per informazioni su altri enti e organizzazioni che si occupano della ricerca del lavoro</c:v>
                </c:pt>
                <c:pt idx="3">
                  <c:v>Per una consulenza di orientamento su come definire i propri obiettivi lavorativi e/o formativi</c:v>
                </c:pt>
                <c:pt idx="4">
                  <c:v>Per un supporto nella ricerca del lavoro (compilazione di un curriculum, preparazione ad un colloquio, …)</c:v>
                </c:pt>
              </c:strCache>
            </c:strRef>
          </c:cat>
          <c:val>
            <c:numRef>
              <c:f>'Figura 3.20'!$C$3:$C$7</c:f>
              <c:numCache>
                <c:formatCode>###0.0%</c:formatCode>
                <c:ptCount val="5"/>
                <c:pt idx="0">
                  <c:v>0.40847847518895825</c:v>
                </c:pt>
                <c:pt idx="1">
                  <c:v>6.2109760105159381E-2</c:v>
                </c:pt>
                <c:pt idx="2">
                  <c:v>0.11863292803154782</c:v>
                </c:pt>
                <c:pt idx="3">
                  <c:v>0.19454485704896485</c:v>
                </c:pt>
                <c:pt idx="4">
                  <c:v>0.21623397962536969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6B8-4AD6-868E-1DF499284C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783855760"/>
        <c:axId val="799515792"/>
      </c:barChart>
      <c:catAx>
        <c:axId val="78385576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799515792"/>
        <c:crosses val="autoZero"/>
        <c:auto val="1"/>
        <c:lblAlgn val="ctr"/>
        <c:lblOffset val="100"/>
        <c:noMultiLvlLbl val="0"/>
      </c:catAx>
      <c:valAx>
        <c:axId val="799515792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##0.0%" sourceLinked="1"/>
        <c:majorTickMark val="none"/>
        <c:minorTickMark val="none"/>
        <c:tickLblPos val="nextTo"/>
        <c:crossAx val="78385576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0613668634192708"/>
          <c:y val="0.19125181157748014"/>
          <c:w val="0.86608552055993004"/>
          <c:h val="0.72088764946048411"/>
        </c:manualLayout>
      </c:layout>
      <c:bar3D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8787-4E3A-8F6D-CE5F801EE9CA}"/>
              </c:ext>
            </c:extLst>
          </c:dPt>
          <c:dPt>
            <c:idx val="2"/>
            <c:invertIfNegative val="0"/>
            <c:bubble3D val="0"/>
            <c:spPr>
              <a:solidFill>
                <a:srgbClr val="33CCCC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8787-4E3A-8F6D-CE5F801EE9CA}"/>
              </c:ext>
            </c:extLst>
          </c:dPt>
          <c:dLbls>
            <c:dLbl>
              <c:idx val="0"/>
              <c:layout>
                <c:manualLayout>
                  <c:x val="-9.9502487562189053E-3"/>
                  <c:y val="9.37866354044548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787-4E3A-8F6D-CE5F801EE9CA}"/>
                </c:ext>
              </c:extLst>
            </c:dLbl>
            <c:dLbl>
              <c:idx val="1"/>
              <c:layout>
                <c:manualLayout>
                  <c:x val="0"/>
                  <c:y val="9.37866354044548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787-4E3A-8F6D-CE5F801EE9CA}"/>
                </c:ext>
              </c:extLst>
            </c:dLbl>
            <c:dLbl>
              <c:idx val="2"/>
              <c:layout>
                <c:manualLayout>
                  <c:x val="2.4875621890546352E-3"/>
                  <c:y val="0.105509964830011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787-4E3A-8F6D-CE5F801EE9C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'Figura 3.24'!$C$3:$E$3</c:f>
              <c:strCache>
                <c:ptCount val="3"/>
                <c:pt idx="0">
                  <c:v>15-17 anni</c:v>
                </c:pt>
                <c:pt idx="1">
                  <c:v>18-24 anni</c:v>
                </c:pt>
                <c:pt idx="2">
                  <c:v>oltre 25 anni</c:v>
                </c:pt>
              </c:strCache>
            </c:strRef>
          </c:cat>
          <c:val>
            <c:numRef>
              <c:f>'Figura 3.24'!$C$4:$E$4</c:f>
              <c:numCache>
                <c:formatCode>0.0%</c:formatCode>
                <c:ptCount val="3"/>
                <c:pt idx="0">
                  <c:v>0.68300000000000005</c:v>
                </c:pt>
                <c:pt idx="1">
                  <c:v>0.318</c:v>
                </c:pt>
                <c:pt idx="2">
                  <c:v>0.23100000000000001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8787-4E3A-8F6D-CE5F801EE9C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25"/>
        <c:shape val="box"/>
        <c:axId val="760211672"/>
        <c:axId val="760201592"/>
        <c:axId val="0"/>
      </c:bar3DChart>
      <c:catAx>
        <c:axId val="7602116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760201592"/>
        <c:crosses val="autoZero"/>
        <c:auto val="1"/>
        <c:lblAlgn val="ctr"/>
        <c:lblOffset val="100"/>
        <c:noMultiLvlLbl val="0"/>
      </c:catAx>
      <c:valAx>
        <c:axId val="760201592"/>
        <c:scaling>
          <c:orientation val="minMax"/>
          <c:max val="1"/>
        </c:scaling>
        <c:delete val="1"/>
        <c:axPos val="l"/>
        <c:numFmt formatCode="0.0%" sourceLinked="1"/>
        <c:majorTickMark val="none"/>
        <c:minorTickMark val="none"/>
        <c:tickLblPos val="nextTo"/>
        <c:crossAx val="7602116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5565134099616859"/>
          <c:y val="0.19964349376114082"/>
          <c:w val="0.81800766283524906"/>
          <c:h val="0.69817030892528809"/>
        </c:manualLayout>
      </c:layout>
      <c:bar3D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6AD3-4BF7-B792-5D78D493B154}"/>
              </c:ext>
            </c:extLst>
          </c:dPt>
          <c:dPt>
            <c:idx val="2"/>
            <c:invertIfNegative val="0"/>
            <c:bubble3D val="0"/>
            <c:spPr>
              <a:solidFill>
                <a:srgbClr val="33CCCC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6AD3-4BF7-B792-5D78D493B154}"/>
              </c:ext>
            </c:extLst>
          </c:dPt>
          <c:dLbls>
            <c:dLbl>
              <c:idx val="0"/>
              <c:layout>
                <c:manualLayout>
                  <c:x val="-2.2667064227928771E-17"/>
                  <c:y val="9.9821746880570411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400" b="1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it-I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AD3-4BF7-B792-5D78D493B154}"/>
                </c:ext>
              </c:extLst>
            </c:dLbl>
            <c:dLbl>
              <c:idx val="1"/>
              <c:layout>
                <c:manualLayout>
                  <c:x val="2.472799208704253E-3"/>
                  <c:y val="9.6256684491978606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400" b="1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it-I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AD3-4BF7-B792-5D78D493B154}"/>
                </c:ext>
              </c:extLst>
            </c:dLbl>
            <c:dLbl>
              <c:idx val="2"/>
              <c:layout>
                <c:manualLayout>
                  <c:x val="0"/>
                  <c:y val="9.9821746880570411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400" b="1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it-I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AD3-4BF7-B792-5D78D493B15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'Figura 3.25'!$C$3:$E$3</c:f>
              <c:strCache>
                <c:ptCount val="3"/>
                <c:pt idx="0">
                  <c:v>15-17 anni</c:v>
                </c:pt>
                <c:pt idx="1">
                  <c:v>18-24 anni</c:v>
                </c:pt>
                <c:pt idx="2">
                  <c:v>da 24 in su</c:v>
                </c:pt>
              </c:strCache>
            </c:strRef>
          </c:cat>
          <c:val>
            <c:numRef>
              <c:f>'Figura 3.25'!$C$4:$E$4</c:f>
              <c:numCache>
                <c:formatCode>0.0%</c:formatCode>
                <c:ptCount val="3"/>
                <c:pt idx="0">
                  <c:v>0.61199999999999999</c:v>
                </c:pt>
                <c:pt idx="1">
                  <c:v>0.32800000000000001</c:v>
                </c:pt>
                <c:pt idx="2">
                  <c:v>0.22600000000000001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AD3-4BF7-B792-5D78D493B1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shape val="box"/>
        <c:axId val="760221032"/>
        <c:axId val="760219592"/>
        <c:axId val="0"/>
      </c:bar3DChart>
      <c:catAx>
        <c:axId val="7602210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760219592"/>
        <c:crosses val="autoZero"/>
        <c:auto val="1"/>
        <c:lblAlgn val="ctr"/>
        <c:lblOffset val="100"/>
        <c:noMultiLvlLbl val="0"/>
      </c:catAx>
      <c:valAx>
        <c:axId val="760219592"/>
        <c:scaling>
          <c:orientation val="minMax"/>
          <c:max val="1"/>
        </c:scaling>
        <c:delete val="1"/>
        <c:axPos val="l"/>
        <c:numFmt formatCode="0.0%" sourceLinked="1"/>
        <c:majorTickMark val="none"/>
        <c:minorTickMark val="none"/>
        <c:tickLblPos val="nextTo"/>
        <c:crossAx val="76022103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'Figura 3.26'!$B$4:$B$21</c:f>
              <c:strCache>
                <c:ptCount val="17"/>
                <c:pt idx="0">
                  <c:v>Le nuove tecnologie stanno cambiando in meglio i nostri modelli mentali</c:v>
                </c:pt>
                <c:pt idx="1">
                  <c:v>Le nuove tecnologie sono uno strumento migliore dei libri per migliorare le nostre conoscenze e la nostra cultura</c:v>
                </c:pt>
                <c:pt idx="2">
                  <c:v>Le nuove tecnologie riducono la capacità di approfondimento e rendono superficiale la conoscenza delle cose</c:v>
                </c:pt>
                <c:pt idx="3">
                  <c:v>Internet promuove la partecipazione democratica</c:v>
                </c:pt>
                <c:pt idx="4">
                  <c:v>Le nuove tecnologie hanno peggiorato le relazioni tra le persone</c:v>
                </c:pt>
                <c:pt idx="5">
                  <c:v>Le nuove tecnologie hanno incentivato comportamenti di odio</c:v>
                </c:pt>
                <c:pt idx="6">
                  <c:v>Non saprei fare a meno delle nuove tecnologie</c:v>
                </c:pt>
                <c:pt idx="7">
                  <c:v>Le nuove tecnologie impoveriscono le relazioni umane</c:v>
                </c:pt>
                <c:pt idx="8">
                  <c:v>Le nuove tecnologie ti permettono di passare il tempo senza annoiarti</c:v>
                </c:pt>
                <c:pt idx="9">
                  <c:v>Le nuove tecnologie hanno creato una grande distanza fra giovani e adulti</c:v>
                </c:pt>
                <c:pt idx="10">
                  <c:v>La scuola è molto distante dalla cultura delle nuove tecnologie</c:v>
                </c:pt>
                <c:pt idx="11">
                  <c:v>Esiste il rischio che qualcuno controlli le nostre vite attraverso i dispositivi tecnologici che utilizziamo (cellulari, PC, tablet…)</c:v>
                </c:pt>
                <c:pt idx="12">
                  <c:v>Le nuove tecnologie hanno aumentato i rischi di incontri pericolosi e molestie</c:v>
                </c:pt>
                <c:pt idx="13">
                  <c:v>Molti giovani sono dipendenti dalle nuove tecnologie</c:v>
                </c:pt>
                <c:pt idx="14">
                  <c:v>Le nuove tecnologie espongono al rischio di false informazioni</c:v>
                </c:pt>
                <c:pt idx="15">
                  <c:v>Le nuove tecnologie hanno aperto una finestra sul mondo</c:v>
                </c:pt>
                <c:pt idx="16">
                  <c:v>Internet ha migliorato la nostra vita</c:v>
                </c:pt>
              </c:strCache>
            </c:strRef>
          </c:cat>
          <c:val>
            <c:numRef>
              <c:f>'Figura 3.26'!$C$4:$C$21</c:f>
              <c:numCache>
                <c:formatCode>General</c:formatCode>
                <c:ptCount val="18"/>
                <c:pt idx="0">
                  <c:v>53.3</c:v>
                </c:pt>
                <c:pt idx="1">
                  <c:v>54.6</c:v>
                </c:pt>
                <c:pt idx="2">
                  <c:v>58.8</c:v>
                </c:pt>
                <c:pt idx="3">
                  <c:v>68.8</c:v>
                </c:pt>
                <c:pt idx="4">
                  <c:v>70.099999999999994</c:v>
                </c:pt>
                <c:pt idx="5">
                  <c:v>72.599999999999994</c:v>
                </c:pt>
                <c:pt idx="6">
                  <c:v>74.599999999999994</c:v>
                </c:pt>
                <c:pt idx="7">
                  <c:v>75.400000000000006</c:v>
                </c:pt>
                <c:pt idx="8">
                  <c:v>76.099999999999994</c:v>
                </c:pt>
                <c:pt idx="9">
                  <c:v>77.3</c:v>
                </c:pt>
                <c:pt idx="10">
                  <c:v>78.599999999999994</c:v>
                </c:pt>
                <c:pt idx="11">
                  <c:v>80.8</c:v>
                </c:pt>
                <c:pt idx="12">
                  <c:v>83.2</c:v>
                </c:pt>
                <c:pt idx="13">
                  <c:v>90.9</c:v>
                </c:pt>
                <c:pt idx="14">
                  <c:v>92.8</c:v>
                </c:pt>
                <c:pt idx="15">
                  <c:v>93</c:v>
                </c:pt>
                <c:pt idx="16">
                  <c:v>93.5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86B-4B43-B290-C8BC4AF47015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12"/>
        <c:axId val="838939464"/>
        <c:axId val="838941624"/>
      </c:barChart>
      <c:catAx>
        <c:axId val="83893946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838941624"/>
        <c:crosses val="autoZero"/>
        <c:auto val="1"/>
        <c:lblAlgn val="ctr"/>
        <c:lblOffset val="100"/>
        <c:noMultiLvlLbl val="0"/>
      </c:catAx>
      <c:valAx>
        <c:axId val="83894162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8389394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2644250726442511E-2"/>
          <c:y val="0.12357723577235773"/>
          <c:w val="0.92735574927355746"/>
          <c:h val="0.6412239933422956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'Figura 3.27'!$A$4</c:f>
              <c:strCache>
                <c:ptCount val="1"/>
                <c:pt idx="0">
                  <c:v>Internet ha migliorato la nostra vita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Lbls>
            <c:dLbl>
              <c:idx val="0"/>
              <c:layout>
                <c:manualLayout>
                  <c:x val="2.0755500207554909E-3"/>
                  <c:y val="8.13008130081300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8E1-45A9-AEC9-A6F90BEEC336}"/>
                </c:ext>
              </c:extLst>
            </c:dLbl>
            <c:dLbl>
              <c:idx val="1"/>
              <c:layout>
                <c:manualLayout>
                  <c:x val="2.0755500207555004E-3"/>
                  <c:y val="7.80487804878048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8E1-45A9-AEC9-A6F90BEEC336}"/>
                </c:ext>
              </c:extLst>
            </c:dLbl>
            <c:dLbl>
              <c:idx val="2"/>
              <c:layout>
                <c:manualLayout>
                  <c:x val="2.0755500207554241E-3"/>
                  <c:y val="7.80487804878048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8E1-45A9-AEC9-A6F90BEEC33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'Figura 3.27'!$B$3:$D$3</c:f>
              <c:strCache>
                <c:ptCount val="3"/>
                <c:pt idx="0">
                  <c:v>15-17</c:v>
                </c:pt>
                <c:pt idx="1">
                  <c:v>18-24</c:v>
                </c:pt>
                <c:pt idx="2">
                  <c:v>oltre 25</c:v>
                </c:pt>
              </c:strCache>
            </c:strRef>
          </c:cat>
          <c:val>
            <c:numRef>
              <c:f>'Figura 3.27'!$B$4:$D$4</c:f>
              <c:numCache>
                <c:formatCode>0.0%</c:formatCode>
                <c:ptCount val="3"/>
                <c:pt idx="0">
                  <c:v>0.496</c:v>
                </c:pt>
                <c:pt idx="1">
                  <c:v>0.379</c:v>
                </c:pt>
                <c:pt idx="2">
                  <c:v>0.443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8E1-45A9-AEC9-A6F90BEEC336}"/>
            </c:ext>
          </c:extLst>
        </c:ser>
        <c:ser>
          <c:idx val="1"/>
          <c:order val="1"/>
          <c:tx>
            <c:strRef>
              <c:f>'Figura 3.27'!$A$5</c:f>
              <c:strCache>
                <c:ptCount val="1"/>
                <c:pt idx="0">
                  <c:v>Le nuove tecnologie ti permettono di passare il tempo senza annoiarti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  <a:sp3d/>
          </c:spPr>
          <c:invertIfNegative val="0"/>
          <c:dLbls>
            <c:dLbl>
              <c:idx val="0"/>
              <c:layout>
                <c:manualLayout>
                  <c:x val="-1.9025655404263999E-17"/>
                  <c:y val="6.8292682926829273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100" b="1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it-I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8E1-45A9-AEC9-A6F90BEEC336}"/>
                </c:ext>
              </c:extLst>
            </c:dLbl>
            <c:dLbl>
              <c:idx val="1"/>
              <c:layout>
                <c:manualLayout>
                  <c:x val="0"/>
                  <c:y val="6.8292682926829273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100" b="1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it-I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8E1-45A9-AEC9-A6F90BEEC336}"/>
                </c:ext>
              </c:extLst>
            </c:dLbl>
            <c:dLbl>
              <c:idx val="2"/>
              <c:layout>
                <c:manualLayout>
                  <c:x val="4.1511000415110008E-3"/>
                  <c:y val="6.8292682926829273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100" b="1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it-I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8E1-45A9-AEC9-A6F90BEEC33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'Figura 3.27'!$B$3:$D$3</c:f>
              <c:strCache>
                <c:ptCount val="3"/>
                <c:pt idx="0">
                  <c:v>15-17</c:v>
                </c:pt>
                <c:pt idx="1">
                  <c:v>18-24</c:v>
                </c:pt>
                <c:pt idx="2">
                  <c:v>oltre 25</c:v>
                </c:pt>
              </c:strCache>
            </c:strRef>
          </c:cat>
          <c:val>
            <c:numRef>
              <c:f>'Figura 3.27'!$B$5:$D$5</c:f>
              <c:numCache>
                <c:formatCode>0.0%</c:formatCode>
                <c:ptCount val="3"/>
                <c:pt idx="0">
                  <c:v>0.32900000000000001</c:v>
                </c:pt>
                <c:pt idx="1">
                  <c:v>0.23100000000000001</c:v>
                </c:pt>
                <c:pt idx="2">
                  <c:v>0.20599999999999999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A8E1-45A9-AEC9-A6F90BEEC336}"/>
            </c:ext>
          </c:extLst>
        </c:ser>
        <c:ser>
          <c:idx val="2"/>
          <c:order val="2"/>
          <c:tx>
            <c:strRef>
              <c:f>'Figura 3.27'!$A$6</c:f>
              <c:strCache>
                <c:ptCount val="1"/>
                <c:pt idx="0">
                  <c:v>Le nuove tecnologie stanno cambiando in meglio i nostri modelli mentali</c:v>
                </c:pt>
              </c:strCache>
            </c:strRef>
          </c:tx>
          <c:spPr>
            <a:solidFill>
              <a:srgbClr val="33CCCC"/>
            </a:solidFill>
            <a:ln>
              <a:noFill/>
            </a:ln>
            <a:effectLst/>
            <a:sp3d/>
          </c:spPr>
          <c:invertIfNegative val="0"/>
          <c:dLbls>
            <c:dLbl>
              <c:idx val="0"/>
              <c:layout>
                <c:manualLayout>
                  <c:x val="2.0755500207555004E-3"/>
                  <c:y val="7.1544715447154475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400" b="1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it-I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8E1-45A9-AEC9-A6F90BEEC336}"/>
                </c:ext>
              </c:extLst>
            </c:dLbl>
            <c:dLbl>
              <c:idx val="1"/>
              <c:layout>
                <c:manualLayout>
                  <c:x val="4.1511000415110008E-3"/>
                  <c:y val="7.8048780487804878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400" b="1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it-I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8E1-45A9-AEC9-A6F90BEEC336}"/>
                </c:ext>
              </c:extLst>
            </c:dLbl>
            <c:dLbl>
              <c:idx val="2"/>
              <c:layout>
                <c:manualLayout>
                  <c:x val="-1.5220524323411199E-16"/>
                  <c:y val="6.8292682926829149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400" b="1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it-I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8E1-45A9-AEC9-A6F90BEEC33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'Figura 3.27'!$B$3:$D$3</c:f>
              <c:strCache>
                <c:ptCount val="3"/>
                <c:pt idx="0">
                  <c:v>15-17</c:v>
                </c:pt>
                <c:pt idx="1">
                  <c:v>18-24</c:v>
                </c:pt>
                <c:pt idx="2">
                  <c:v>oltre 25</c:v>
                </c:pt>
              </c:strCache>
            </c:strRef>
          </c:cat>
          <c:val>
            <c:numRef>
              <c:f>'Figura 3.27'!$B$6:$D$6</c:f>
              <c:numCache>
                <c:formatCode>0.0%</c:formatCode>
                <c:ptCount val="3"/>
                <c:pt idx="0">
                  <c:v>0.192</c:v>
                </c:pt>
                <c:pt idx="1">
                  <c:v>0.11600000000000001</c:v>
                </c:pt>
                <c:pt idx="2">
                  <c:v>0.09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A8E1-45A9-AEC9-A6F90BEEC3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shape val="box"/>
        <c:axId val="770260256"/>
        <c:axId val="770267096"/>
        <c:axId val="0"/>
      </c:bar3DChart>
      <c:catAx>
        <c:axId val="7702602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770267096"/>
        <c:crosses val="autoZero"/>
        <c:auto val="1"/>
        <c:lblAlgn val="ctr"/>
        <c:lblOffset val="100"/>
        <c:noMultiLvlLbl val="0"/>
      </c:catAx>
      <c:valAx>
        <c:axId val="770267096"/>
        <c:scaling>
          <c:orientation val="minMax"/>
          <c:max val="1"/>
        </c:scaling>
        <c:delete val="1"/>
        <c:axPos val="l"/>
        <c:numFmt formatCode="0.0%" sourceLinked="1"/>
        <c:majorTickMark val="none"/>
        <c:minorTickMark val="none"/>
        <c:tickLblPos val="nextTo"/>
        <c:crossAx val="7702602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4.8440395759994227E-4"/>
          <c:y val="0.84674681518468731"/>
          <c:w val="0.99951559604240003"/>
          <c:h val="0.1532531848153127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2.3474178403755869E-3"/>
          <c:y val="0"/>
          <c:w val="0.99765258215962438"/>
          <c:h val="0.68455224642660994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'Figura 3.28'!$B$3</c:f>
              <c:strCache>
                <c:ptCount val="1"/>
                <c:pt idx="0">
                  <c:v>Molti giovani sono dipendenti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Lbls>
            <c:dLbl>
              <c:idx val="0"/>
              <c:layout>
                <c:manualLayout>
                  <c:x val="-1.075887414762253E-17"/>
                  <c:y val="7.36067297581492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A86-4722-BA2D-6351C9FB2571}"/>
                </c:ext>
              </c:extLst>
            </c:dLbl>
            <c:dLbl>
              <c:idx val="1"/>
              <c:layout>
                <c:manualLayout>
                  <c:x val="0"/>
                  <c:y val="7.36067297581492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A86-4722-BA2D-6351C9FB2571}"/>
                </c:ext>
              </c:extLst>
            </c:dLbl>
            <c:dLbl>
              <c:idx val="2"/>
              <c:layout>
                <c:manualLayout>
                  <c:x val="0"/>
                  <c:y val="8.06168944970206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A86-4722-BA2D-6351C9FB257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'Figura 3.28'!$C$2:$E$2</c:f>
              <c:strCache>
                <c:ptCount val="3"/>
                <c:pt idx="0">
                  <c:v>15-17</c:v>
                </c:pt>
                <c:pt idx="1">
                  <c:v>19-24</c:v>
                </c:pt>
                <c:pt idx="2">
                  <c:v>oltre 25</c:v>
                </c:pt>
              </c:strCache>
            </c:strRef>
          </c:cat>
          <c:val>
            <c:numRef>
              <c:f>'Figura 3.28'!$C$3:$E$3</c:f>
              <c:numCache>
                <c:formatCode>0.0%</c:formatCode>
                <c:ptCount val="3"/>
                <c:pt idx="0">
                  <c:v>0.42699999999999999</c:v>
                </c:pt>
                <c:pt idx="1">
                  <c:v>0.58199999999999996</c:v>
                </c:pt>
                <c:pt idx="2">
                  <c:v>0.61799999999999999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A86-4722-BA2D-6351C9FB2571}"/>
            </c:ext>
          </c:extLst>
        </c:ser>
        <c:ser>
          <c:idx val="1"/>
          <c:order val="1"/>
          <c:tx>
            <c:strRef>
              <c:f>'Figura 3.28'!$B$4</c:f>
              <c:strCache>
                <c:ptCount val="1"/>
                <c:pt idx="0">
                  <c:v>Le nuove tecnologie espongono al rischio di false informazioni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  <a:sp3d/>
          </c:spPr>
          <c:invertIfNegative val="0"/>
          <c:dLbls>
            <c:dLbl>
              <c:idx val="0"/>
              <c:layout>
                <c:manualLayout>
                  <c:x val="-2.1517748295245059E-17"/>
                  <c:y val="7.7111812127585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1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it-I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A86-4722-BA2D-6351C9FB2571}"/>
                </c:ext>
              </c:extLst>
            </c:dLbl>
            <c:dLbl>
              <c:idx val="1"/>
              <c:layout>
                <c:manualLayout>
                  <c:x val="-8.6070993180980237E-17"/>
                  <c:y val="7.3606729758149317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1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it-I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A86-4722-BA2D-6351C9FB2571}"/>
                </c:ext>
              </c:extLst>
            </c:dLbl>
            <c:dLbl>
              <c:idx val="2"/>
              <c:layout>
                <c:manualLayout>
                  <c:x val="4.6948356807510879E-3"/>
                  <c:y val="7.3606729758149317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1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it-I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A86-4722-BA2D-6351C9FB257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'Figura 3.28'!$C$2:$E$2</c:f>
              <c:strCache>
                <c:ptCount val="3"/>
                <c:pt idx="0">
                  <c:v>15-17</c:v>
                </c:pt>
                <c:pt idx="1">
                  <c:v>19-24</c:v>
                </c:pt>
                <c:pt idx="2">
                  <c:v>oltre 25</c:v>
                </c:pt>
              </c:strCache>
            </c:strRef>
          </c:cat>
          <c:val>
            <c:numRef>
              <c:f>'Figura 3.28'!$C$4:$E$4</c:f>
              <c:numCache>
                <c:formatCode>0.0%</c:formatCode>
                <c:ptCount val="3"/>
                <c:pt idx="0">
                  <c:v>0.378</c:v>
                </c:pt>
                <c:pt idx="1">
                  <c:v>0.63</c:v>
                </c:pt>
                <c:pt idx="2">
                  <c:v>0.65700000000000003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2A86-4722-BA2D-6351C9FB2571}"/>
            </c:ext>
          </c:extLst>
        </c:ser>
        <c:ser>
          <c:idx val="2"/>
          <c:order val="2"/>
          <c:tx>
            <c:strRef>
              <c:f>'Figura 3.28'!$B$5</c:f>
              <c:strCache>
                <c:ptCount val="1"/>
                <c:pt idx="0">
                  <c:v>Impoveriscono le relazioni umane</c:v>
                </c:pt>
              </c:strCache>
            </c:strRef>
          </c:tx>
          <c:spPr>
            <a:solidFill>
              <a:srgbClr val="33CCCC"/>
            </a:solidFill>
            <a:ln>
              <a:noFill/>
            </a:ln>
            <a:effectLst/>
            <a:sp3d/>
          </c:spPr>
          <c:invertIfNegative val="0"/>
          <c:dLbls>
            <c:dLbl>
              <c:idx val="0"/>
              <c:layout>
                <c:manualLayout>
                  <c:x val="0"/>
                  <c:y val="7.3606729758149247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1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it-I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A86-4722-BA2D-6351C9FB2571}"/>
                </c:ext>
              </c:extLst>
            </c:dLbl>
            <c:dLbl>
              <c:idx val="1"/>
              <c:layout>
                <c:manualLayout>
                  <c:x val="0"/>
                  <c:y val="7.0101647388713634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1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it-I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A86-4722-BA2D-6351C9FB2571}"/>
                </c:ext>
              </c:extLst>
            </c:dLbl>
            <c:dLbl>
              <c:idx val="2"/>
              <c:layout>
                <c:manualLayout>
                  <c:x val="0"/>
                  <c:y val="7.3606729758149317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1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it-I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A86-4722-BA2D-6351C9FB257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'Figura 3.28'!$C$2:$E$2</c:f>
              <c:strCache>
                <c:ptCount val="3"/>
                <c:pt idx="0">
                  <c:v>15-17</c:v>
                </c:pt>
                <c:pt idx="1">
                  <c:v>19-24</c:v>
                </c:pt>
                <c:pt idx="2">
                  <c:v>oltre 25</c:v>
                </c:pt>
              </c:strCache>
            </c:strRef>
          </c:cat>
          <c:val>
            <c:numRef>
              <c:f>'Figura 3.28'!$C$5:$E$5</c:f>
              <c:numCache>
                <c:formatCode>0.0%</c:formatCode>
                <c:ptCount val="3"/>
                <c:pt idx="0">
                  <c:v>0.29599999999999999</c:v>
                </c:pt>
                <c:pt idx="1">
                  <c:v>0.33500000000000002</c:v>
                </c:pt>
                <c:pt idx="2">
                  <c:v>0.36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2A86-4722-BA2D-6351C9FB257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40"/>
        <c:shape val="box"/>
        <c:axId val="841988056"/>
        <c:axId val="841986256"/>
        <c:axId val="0"/>
      </c:bar3DChart>
      <c:catAx>
        <c:axId val="8419880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841986256"/>
        <c:crosses val="autoZero"/>
        <c:auto val="1"/>
        <c:lblAlgn val="ctr"/>
        <c:lblOffset val="100"/>
        <c:noMultiLvlLbl val="0"/>
      </c:catAx>
      <c:valAx>
        <c:axId val="841986256"/>
        <c:scaling>
          <c:orientation val="minMax"/>
          <c:max val="1"/>
        </c:scaling>
        <c:delete val="1"/>
        <c:axPos val="l"/>
        <c:numFmt formatCode="0.0%" sourceLinked="1"/>
        <c:majorTickMark val="none"/>
        <c:minorTickMark val="none"/>
        <c:tickLblPos val="nextTo"/>
        <c:crossAx val="8419880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6.2757384200214251E-3"/>
          <c:y val="0.82781158664315224"/>
          <c:w val="0.99372426157997851"/>
          <c:h val="0.1721884133568477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solidFill>
              <a:srgbClr val="0070C0"/>
            </a:solidFill>
            <a:ln>
              <a:noFill/>
            </a:ln>
            <a:effectLst/>
            <a:sp3d/>
          </c:spPr>
          <c:invertIfNegative val="0"/>
          <c:dLbls>
            <c:dLbl>
              <c:idx val="0"/>
              <c:layout>
                <c:manualLayout>
                  <c:x val="-2.3116042533518474E-3"/>
                  <c:y val="9.48366701791358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D57-4DE6-856D-1A319480EFFE}"/>
                </c:ext>
              </c:extLst>
            </c:dLbl>
            <c:dLbl>
              <c:idx val="1"/>
              <c:layout>
                <c:manualLayout>
                  <c:x val="4.2378921746529793E-17"/>
                  <c:y val="8.07867931155602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D57-4DE6-856D-1A319480EFFE}"/>
                </c:ext>
              </c:extLst>
            </c:dLbl>
            <c:dLbl>
              <c:idx val="2"/>
              <c:layout>
                <c:manualLayout>
                  <c:x val="2.3116042533517416E-3"/>
                  <c:y val="8.4299262381454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D57-4DE6-856D-1A319480EFF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'Figura 3.29'!$C$3:$C$5</c:f>
              <c:strCache>
                <c:ptCount val="3"/>
                <c:pt idx="0">
                  <c:v>Impoveriscono le relazioni umane</c:v>
                </c:pt>
                <c:pt idx="1">
                  <c:v>Le nuove tecnologie espongono al rischio di false informazioni</c:v>
                </c:pt>
                <c:pt idx="2">
                  <c:v>Molti giovani sono dipendenti</c:v>
                </c:pt>
              </c:strCache>
            </c:strRef>
          </c:cat>
          <c:val>
            <c:numRef>
              <c:f>'Figura 3.29'!$D$3:$D$5</c:f>
              <c:numCache>
                <c:formatCode>0.0%</c:formatCode>
                <c:ptCount val="3"/>
                <c:pt idx="0">
                  <c:v>0.35099999999999998</c:v>
                </c:pt>
                <c:pt idx="1">
                  <c:v>0.56100000000000005</c:v>
                </c:pt>
                <c:pt idx="2">
                  <c:v>0.57999999999999996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D57-4DE6-856D-1A319480EFFE}"/>
            </c:ext>
          </c:extLst>
        </c:ser>
        <c:ser>
          <c:idx val="1"/>
          <c:order val="1"/>
          <c:spPr>
            <a:solidFill>
              <a:srgbClr val="FF33CC"/>
            </a:solidFill>
            <a:ln>
              <a:noFill/>
            </a:ln>
            <a:effectLst/>
            <a:sp3d/>
          </c:spPr>
          <c:invertIfNegative val="0"/>
          <c:dLbls>
            <c:dLbl>
              <c:idx val="0"/>
              <c:layout>
                <c:manualLayout>
                  <c:x val="-2.3116042533518262E-3"/>
                  <c:y val="9.83491394450298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D57-4DE6-856D-1A319480EFFE}"/>
                </c:ext>
              </c:extLst>
            </c:dLbl>
            <c:dLbl>
              <c:idx val="1"/>
              <c:layout>
                <c:manualLayout>
                  <c:x val="-2.3116042533518262E-3"/>
                  <c:y val="0.105374077976817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D57-4DE6-856D-1A319480EFFE}"/>
                </c:ext>
              </c:extLst>
            </c:dLbl>
            <c:dLbl>
              <c:idx val="2"/>
              <c:layout>
                <c:manualLayout>
                  <c:x val="-2.3116042533518262E-3"/>
                  <c:y val="9.4836670179135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D57-4DE6-856D-1A319480EFF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'Figura 3.29'!$C$3:$C$5</c:f>
              <c:strCache>
                <c:ptCount val="3"/>
                <c:pt idx="0">
                  <c:v>Impoveriscono le relazioni umane</c:v>
                </c:pt>
                <c:pt idx="1">
                  <c:v>Le nuove tecnologie espongono al rischio di false informazioni</c:v>
                </c:pt>
                <c:pt idx="2">
                  <c:v>Molti giovani sono dipendenti</c:v>
                </c:pt>
              </c:strCache>
            </c:strRef>
          </c:cat>
          <c:val>
            <c:numRef>
              <c:f>'Figura 3.29'!$E$3:$E$5</c:f>
              <c:numCache>
                <c:formatCode>0.0%</c:formatCode>
                <c:ptCount val="3"/>
                <c:pt idx="0">
                  <c:v>0.28299999999999997</c:v>
                </c:pt>
                <c:pt idx="1">
                  <c:v>0.48799999999999999</c:v>
                </c:pt>
                <c:pt idx="2">
                  <c:v>0.44700000000000001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4D57-4DE6-856D-1A319480EFF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40"/>
        <c:shape val="box"/>
        <c:axId val="984358040"/>
        <c:axId val="984357320"/>
        <c:axId val="0"/>
      </c:bar3DChart>
      <c:catAx>
        <c:axId val="984358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defRPr>
            </a:pPr>
            <a:endParaRPr lang="it-IT"/>
          </a:p>
        </c:txPr>
        <c:crossAx val="984357320"/>
        <c:crosses val="autoZero"/>
        <c:auto val="1"/>
        <c:lblAlgn val="ctr"/>
        <c:lblOffset val="100"/>
        <c:noMultiLvlLbl val="0"/>
      </c:catAx>
      <c:valAx>
        <c:axId val="984357320"/>
        <c:scaling>
          <c:orientation val="minMax"/>
          <c:max val="1"/>
        </c:scaling>
        <c:delete val="1"/>
        <c:axPos val="l"/>
        <c:numFmt formatCode="0.0%" sourceLinked="1"/>
        <c:majorTickMark val="none"/>
        <c:minorTickMark val="none"/>
        <c:tickLblPos val="nextTo"/>
        <c:crossAx val="9843580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4997-4A0A-A751-7DCF9D72C38C}"/>
              </c:ext>
            </c:extLst>
          </c:dPt>
          <c:dPt>
            <c:idx val="2"/>
            <c:invertIfNegative val="0"/>
            <c:bubble3D val="0"/>
            <c:spPr>
              <a:solidFill>
                <a:srgbClr val="33CCCC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4997-4A0A-A751-7DCF9D72C38C}"/>
              </c:ext>
            </c:extLst>
          </c:dPt>
          <c:dLbls>
            <c:dLbl>
              <c:idx val="0"/>
              <c:layout>
                <c:manualLayout>
                  <c:x val="0"/>
                  <c:y val="0.10846891948268676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400" b="1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it-I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997-4A0A-A751-7DCF9D72C38C}"/>
                </c:ext>
              </c:extLst>
            </c:dLbl>
            <c:dLbl>
              <c:idx val="1"/>
              <c:layout>
                <c:manualLayout>
                  <c:x val="-2.7012425715828787E-3"/>
                  <c:y val="0.11264080100125157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400" b="1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it-I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997-4A0A-A751-7DCF9D72C38C}"/>
                </c:ext>
              </c:extLst>
            </c:dLbl>
            <c:dLbl>
              <c:idx val="2"/>
              <c:layout>
                <c:manualLayout>
                  <c:x val="2.7012425715829281E-3"/>
                  <c:y val="0.11681268251981644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400" b="1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it-I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997-4A0A-A751-7DCF9D72C38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'Figura 3.30'!$F$2:$H$2</c:f>
              <c:strCache>
                <c:ptCount val="3"/>
                <c:pt idx="0">
                  <c:v>15 - 17 anni</c:v>
                </c:pt>
                <c:pt idx="1">
                  <c:v>18 - 24 anni</c:v>
                </c:pt>
                <c:pt idx="2">
                  <c:v>oltre 25 anni </c:v>
                </c:pt>
              </c:strCache>
            </c:strRef>
          </c:cat>
          <c:val>
            <c:numRef>
              <c:f>'Figura 3.30'!$F$3:$H$3</c:f>
              <c:numCache>
                <c:formatCode>0.0%</c:formatCode>
                <c:ptCount val="3"/>
                <c:pt idx="0">
                  <c:v>0.41899999999999998</c:v>
                </c:pt>
                <c:pt idx="1">
                  <c:v>0.5</c:v>
                </c:pt>
                <c:pt idx="2">
                  <c:v>0.53500000000000003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4997-4A0A-A751-7DCF9D72C3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6"/>
        <c:shape val="box"/>
        <c:axId val="845739320"/>
        <c:axId val="845740760"/>
        <c:axId val="0"/>
      </c:bar3DChart>
      <c:catAx>
        <c:axId val="8457393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845740760"/>
        <c:crosses val="autoZero"/>
        <c:auto val="1"/>
        <c:lblAlgn val="ctr"/>
        <c:lblOffset val="100"/>
        <c:noMultiLvlLbl val="0"/>
      </c:catAx>
      <c:valAx>
        <c:axId val="845740760"/>
        <c:scaling>
          <c:orientation val="minMax"/>
          <c:max val="1"/>
        </c:scaling>
        <c:delete val="1"/>
        <c:axPos val="l"/>
        <c:numFmt formatCode="0.0%" sourceLinked="1"/>
        <c:majorTickMark val="none"/>
        <c:minorTickMark val="none"/>
        <c:tickLblPos val="nextTo"/>
        <c:crossAx val="8457393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3804909001759409E-2"/>
          <c:y val="6.9860939822281254E-2"/>
          <c:w val="0.88396062992125979"/>
          <c:h val="0.72088764946048411"/>
        </c:manualLayout>
      </c:layout>
      <c:lineChart>
        <c:grouping val="standard"/>
        <c:varyColors val="0"/>
        <c:ser>
          <c:idx val="0"/>
          <c:order val="0"/>
          <c:spPr>
            <a:ln w="19050" cap="rnd" cmpd="sng" algn="ctr">
              <a:solidFill>
                <a:schemeClr val="accent1">
                  <a:shade val="95000"/>
                  <a:satMod val="105000"/>
                </a:schemeClr>
              </a:solidFill>
              <a:round/>
            </a:ln>
            <a:effectLst/>
          </c:spPr>
          <c:marker>
            <c:symbol val="circle"/>
            <c:size val="17"/>
            <c:spPr>
              <a:solidFill>
                <a:schemeClr val="lt1"/>
              </a:solidFill>
              <a:ln>
                <a:noFill/>
              </a:ln>
              <a:effectLst/>
            </c:spPr>
          </c:marker>
          <c:dLbls>
            <c:delete val="1"/>
          </c:dLbls>
          <c:cat>
            <c:strRef>
              <c:f>[1]età!$A$3:$A$17</c:f>
              <c:strCache>
                <c:ptCount val="15"/>
                <c:pt idx="0">
                  <c:v>15</c:v>
                </c:pt>
                <c:pt idx="1">
                  <c:v>16</c:v>
                </c:pt>
                <c:pt idx="2">
                  <c:v>17</c:v>
                </c:pt>
                <c:pt idx="3">
                  <c:v>18</c:v>
                </c:pt>
                <c:pt idx="4">
                  <c:v>19</c:v>
                </c:pt>
                <c:pt idx="5">
                  <c:v>20</c:v>
                </c:pt>
                <c:pt idx="6">
                  <c:v>21</c:v>
                </c:pt>
                <c:pt idx="7">
                  <c:v>22</c:v>
                </c:pt>
                <c:pt idx="8">
                  <c:v>23</c:v>
                </c:pt>
                <c:pt idx="9">
                  <c:v>24</c:v>
                </c:pt>
                <c:pt idx="10">
                  <c:v>25</c:v>
                </c:pt>
                <c:pt idx="11">
                  <c:v>26</c:v>
                </c:pt>
                <c:pt idx="12">
                  <c:v>27</c:v>
                </c:pt>
                <c:pt idx="13">
                  <c:v>28</c:v>
                </c:pt>
                <c:pt idx="14">
                  <c:v>29</c:v>
                </c:pt>
              </c:strCache>
            </c:strRef>
          </c:cat>
          <c:val>
            <c:numRef>
              <c:f>[1]età!$C$3:$C$17</c:f>
              <c:numCache>
                <c:formatCode>General</c:formatCode>
                <c:ptCount val="15"/>
                <c:pt idx="0">
                  <c:v>28.4</c:v>
                </c:pt>
                <c:pt idx="1">
                  <c:v>12.904997254255903</c:v>
                </c:pt>
                <c:pt idx="2">
                  <c:v>0.13728720483250961</c:v>
                </c:pt>
                <c:pt idx="3">
                  <c:v>1.4827018121911038</c:v>
                </c:pt>
                <c:pt idx="4">
                  <c:v>4.0637012630422849</c:v>
                </c:pt>
                <c:pt idx="5">
                  <c:v>7.550796265788029</c:v>
                </c:pt>
                <c:pt idx="6">
                  <c:v>6.2053816584294346</c:v>
                </c:pt>
                <c:pt idx="7">
                  <c:v>6.0406370126304232</c:v>
                </c:pt>
                <c:pt idx="8">
                  <c:v>5.2169137836353654</c:v>
                </c:pt>
                <c:pt idx="9">
                  <c:v>4.9972542559033499</c:v>
                </c:pt>
                <c:pt idx="10">
                  <c:v>5.1619989017023613</c:v>
                </c:pt>
                <c:pt idx="11">
                  <c:v>4.0087863811092808</c:v>
                </c:pt>
                <c:pt idx="12">
                  <c:v>3.2125205930807246</c:v>
                </c:pt>
                <c:pt idx="13">
                  <c:v>2.9928610653487095</c:v>
                </c:pt>
                <c:pt idx="14">
                  <c:v>7.6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EC5-4DAF-A654-B9848BA4F5F1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384163200"/>
        <c:axId val="384163680"/>
      </c:lineChart>
      <c:catAx>
        <c:axId val="3841632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384163680"/>
        <c:crosses val="autoZero"/>
        <c:auto val="1"/>
        <c:lblAlgn val="ctr"/>
        <c:lblOffset val="100"/>
        <c:noMultiLvlLbl val="0"/>
      </c:catAx>
      <c:valAx>
        <c:axId val="384163680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3841632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accent4"/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4754-4E71-8D17-209F0A318C16}"/>
              </c:ext>
            </c:extLst>
          </c:dPt>
          <c:dPt>
            <c:idx val="2"/>
            <c:invertIfNegative val="0"/>
            <c:bubble3D val="0"/>
            <c:spPr>
              <a:solidFill>
                <a:srgbClr val="33CCCC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4754-4E71-8D17-209F0A318C16}"/>
              </c:ext>
            </c:extLst>
          </c:dPt>
          <c:dLbls>
            <c:dLbl>
              <c:idx val="0"/>
              <c:layout>
                <c:manualLayout>
                  <c:x val="0"/>
                  <c:y val="9.81546917942677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754-4E71-8D17-209F0A318C16}"/>
                </c:ext>
              </c:extLst>
            </c:dLbl>
            <c:dLbl>
              <c:idx val="1"/>
              <c:layout>
                <c:manualLayout>
                  <c:x val="2.5920165889061213E-3"/>
                  <c:y val="0.106007067137809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754-4E71-8D17-209F0A318C16}"/>
                </c:ext>
              </c:extLst>
            </c:dLbl>
            <c:dLbl>
              <c:idx val="2"/>
              <c:layout>
                <c:manualLayout>
                  <c:x val="-2.592016588906169E-3"/>
                  <c:y val="0.129564193168433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754-4E71-8D17-209F0A318C1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'Figura 3.31'!$D$2:$F$2</c:f>
              <c:strCache>
                <c:ptCount val="3"/>
                <c:pt idx="0">
                  <c:v>15 - 17 anni</c:v>
                </c:pt>
                <c:pt idx="1">
                  <c:v>18 - 24 anni</c:v>
                </c:pt>
                <c:pt idx="2">
                  <c:v>oltre 25 anni </c:v>
                </c:pt>
              </c:strCache>
            </c:strRef>
          </c:cat>
          <c:val>
            <c:numRef>
              <c:f>'Figura 3.31'!$D$3:$F$3</c:f>
              <c:numCache>
                <c:formatCode>0.0%</c:formatCode>
                <c:ptCount val="3"/>
                <c:pt idx="0">
                  <c:v>0.71399999999999997</c:v>
                </c:pt>
                <c:pt idx="1">
                  <c:v>0.434</c:v>
                </c:pt>
                <c:pt idx="2">
                  <c:v>0.40100000000000002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4754-4E71-8D17-209F0A318C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6"/>
        <c:shape val="box"/>
        <c:axId val="983159160"/>
        <c:axId val="983167440"/>
        <c:axId val="0"/>
      </c:bar3DChart>
      <c:catAx>
        <c:axId val="9831591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983167440"/>
        <c:crosses val="autoZero"/>
        <c:auto val="1"/>
        <c:lblAlgn val="ctr"/>
        <c:lblOffset val="100"/>
        <c:noMultiLvlLbl val="0"/>
      </c:catAx>
      <c:valAx>
        <c:axId val="983167440"/>
        <c:scaling>
          <c:orientation val="minMax"/>
          <c:max val="1"/>
        </c:scaling>
        <c:delete val="1"/>
        <c:axPos val="l"/>
        <c:numFmt formatCode="0.0%" sourceLinked="1"/>
        <c:majorTickMark val="none"/>
        <c:minorTickMark val="none"/>
        <c:tickLblPos val="nextTo"/>
        <c:crossAx val="98315916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Pt>
            <c:idx val="0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33B6-45FC-9524-5B87E8EFB978}"/>
              </c:ext>
            </c:extLst>
          </c:dPt>
          <c:dPt>
            <c:idx val="1"/>
            <c:invertIfNegative val="0"/>
            <c:bubble3D val="0"/>
            <c:spPr>
              <a:solidFill>
                <a:srgbClr val="FF33CC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33B6-45FC-9524-5B87E8EFB978}"/>
              </c:ext>
            </c:extLst>
          </c:dPt>
          <c:dLbls>
            <c:dLbl>
              <c:idx val="0"/>
              <c:layout>
                <c:manualLayout>
                  <c:x val="-4.7755491881566383E-3"/>
                  <c:y val="0.11863758132414849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600" b="1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it-I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3B6-45FC-9524-5B87E8EFB978}"/>
                </c:ext>
              </c:extLst>
            </c:dLbl>
            <c:dLbl>
              <c:idx val="1"/>
              <c:layout>
                <c:manualLayout>
                  <c:x val="7.1633237822348698E-3"/>
                  <c:y val="0.12629161882893225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600" b="1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it-I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3B6-45FC-9524-5B87E8EFB97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'Figura 3.32'!$D$3:$E$3</c:f>
              <c:strCache>
                <c:ptCount val="2"/>
                <c:pt idx="0">
                  <c:v>Maschi</c:v>
                </c:pt>
                <c:pt idx="1">
                  <c:v>Femmine</c:v>
                </c:pt>
              </c:strCache>
            </c:strRef>
          </c:cat>
          <c:val>
            <c:numRef>
              <c:f>'Figura 3.32'!$D$4:$E$4</c:f>
              <c:numCache>
                <c:formatCode>0.0%</c:formatCode>
                <c:ptCount val="2"/>
                <c:pt idx="0">
                  <c:v>0.61799999999999999</c:v>
                </c:pt>
                <c:pt idx="1">
                  <c:v>0.49399999999999999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3B6-45FC-9524-5B87E8EFB9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shape val="box"/>
        <c:axId val="845741840"/>
        <c:axId val="845742560"/>
        <c:axId val="0"/>
      </c:bar3DChart>
      <c:catAx>
        <c:axId val="8457418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845742560"/>
        <c:crosses val="autoZero"/>
        <c:auto val="1"/>
        <c:lblAlgn val="ctr"/>
        <c:lblOffset val="100"/>
        <c:noMultiLvlLbl val="0"/>
      </c:catAx>
      <c:valAx>
        <c:axId val="845742560"/>
        <c:scaling>
          <c:orientation val="minMax"/>
          <c:max val="1"/>
        </c:scaling>
        <c:delete val="1"/>
        <c:axPos val="l"/>
        <c:numFmt formatCode="0.0%" sourceLinked="1"/>
        <c:majorTickMark val="none"/>
        <c:minorTickMark val="none"/>
        <c:tickLblPos val="nextTo"/>
        <c:crossAx val="8457418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  <c:userShapes r:id="rId3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840" b="0" i="0" u="none" strike="noStrike" kern="1200" cap="none" spc="2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/>
              <a:t>Livello di partecipazione all a</a:t>
            </a:r>
            <a:r>
              <a:rPr lang="it-IT" baseline="0"/>
              <a:t> vita pubblica </a:t>
            </a:r>
            <a:endParaRPr lang="it-IT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40" b="0" i="0" u="none" strike="noStrike" kern="1200" cap="none" spc="2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'Figura 3.33'!$B$1</c:f>
              <c:strCache>
                <c:ptCount val="1"/>
                <c:pt idx="0">
                  <c:v>Molto spesso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tint val="50000"/>
                    <a:satMod val="300000"/>
                  </a:schemeClr>
                </a:gs>
                <a:gs pos="35000">
                  <a:schemeClr val="accent1">
                    <a:tint val="37000"/>
                    <a:satMod val="300000"/>
                  </a:schemeClr>
                </a:gs>
                <a:gs pos="100000">
                  <a:schemeClr val="accent1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1"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7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'Figura 3.33'!$A$2:$A$10</c:f>
              <c:strCache>
                <c:ptCount val="9"/>
                <c:pt idx="0">
                  <c:v>Riunioni partiti politici</c:v>
                </c:pt>
                <c:pt idx="1">
                  <c:v>Comizi, cortei, manifestozioni di tuo interesse</c:v>
                </c:pt>
                <c:pt idx="2">
                  <c:v>Incontri presso associazioni culturali</c:v>
                </c:pt>
                <c:pt idx="3">
                  <c:v>Attività presso associazioni di volontariato</c:v>
                </c:pt>
                <c:pt idx="4">
                  <c:v>Inontri di gruppi religiosi </c:v>
                </c:pt>
                <c:pt idx="5">
                  <c:v>Attività di rappresentanza a scuola</c:v>
                </c:pt>
                <c:pt idx="6">
                  <c:v>Attività di rappresentanza all'università</c:v>
                </c:pt>
                <c:pt idx="7">
                  <c:v>Atività di rappresentanza al lavoro ( sindacati)</c:v>
                </c:pt>
                <c:pt idx="8">
                  <c:v>Altro</c:v>
                </c:pt>
              </c:strCache>
            </c:strRef>
          </c:cat>
          <c:val>
            <c:numRef>
              <c:f>'Figura 3.33'!$B$2:$B$10</c:f>
              <c:numCache>
                <c:formatCode>0%</c:formatCode>
                <c:ptCount val="9"/>
                <c:pt idx="0">
                  <c:v>4.4481054365733116E-2</c:v>
                </c:pt>
                <c:pt idx="1">
                  <c:v>5.216913783635365E-2</c:v>
                </c:pt>
                <c:pt idx="2">
                  <c:v>7.0291048874244921E-2</c:v>
                </c:pt>
                <c:pt idx="3">
                  <c:v>0.10323997803404723</c:v>
                </c:pt>
                <c:pt idx="4">
                  <c:v>7.248764415156507E-2</c:v>
                </c:pt>
                <c:pt idx="5">
                  <c:v>9.2257001647446463E-2</c:v>
                </c:pt>
                <c:pt idx="6">
                  <c:v>2.0318506315211423E-2</c:v>
                </c:pt>
                <c:pt idx="7">
                  <c:v>5.7660626029654039E-3</c:v>
                </c:pt>
                <c:pt idx="8">
                  <c:v>1.8945634266886325E-2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AFE-4F53-841D-DB8F0EFFAAE7}"/>
            </c:ext>
          </c:extLst>
        </c:ser>
        <c:ser>
          <c:idx val="1"/>
          <c:order val="1"/>
          <c:tx>
            <c:strRef>
              <c:f>'Figura 3.33'!$C$1</c:f>
              <c:strCache>
                <c:ptCount val="1"/>
                <c:pt idx="0">
                  <c:v>Qualche volta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tint val="50000"/>
                    <a:satMod val="300000"/>
                  </a:schemeClr>
                </a:gs>
                <a:gs pos="35000">
                  <a:schemeClr val="accent2">
                    <a:tint val="37000"/>
                    <a:satMod val="300000"/>
                  </a:schemeClr>
                </a:gs>
                <a:gs pos="100000">
                  <a:schemeClr val="accent2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2"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7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'Figura 3.33'!$A$2:$A$10</c:f>
              <c:strCache>
                <c:ptCount val="9"/>
                <c:pt idx="0">
                  <c:v>Riunioni partiti politici</c:v>
                </c:pt>
                <c:pt idx="1">
                  <c:v>Comizi, cortei, manifestozioni di tuo interesse</c:v>
                </c:pt>
                <c:pt idx="2">
                  <c:v>Incontri presso associazioni culturali</c:v>
                </c:pt>
                <c:pt idx="3">
                  <c:v>Attività presso associazioni di volontariato</c:v>
                </c:pt>
                <c:pt idx="4">
                  <c:v>Inontri di gruppi religiosi </c:v>
                </c:pt>
                <c:pt idx="5">
                  <c:v>Attività di rappresentanza a scuola</c:v>
                </c:pt>
                <c:pt idx="6">
                  <c:v>Attività di rappresentanza all'università</c:v>
                </c:pt>
                <c:pt idx="7">
                  <c:v>Atività di rappresentanza al lavoro ( sindacati)</c:v>
                </c:pt>
                <c:pt idx="8">
                  <c:v>Altro</c:v>
                </c:pt>
              </c:strCache>
            </c:strRef>
          </c:cat>
          <c:val>
            <c:numRef>
              <c:f>'Figura 3.33'!$C$2:$C$10</c:f>
              <c:numCache>
                <c:formatCode>0%</c:formatCode>
                <c:ptCount val="9"/>
                <c:pt idx="0">
                  <c:v>7.248764415156507E-2</c:v>
                </c:pt>
                <c:pt idx="1">
                  <c:v>0.15623283909939595</c:v>
                </c:pt>
                <c:pt idx="2">
                  <c:v>0.18094453596924767</c:v>
                </c:pt>
                <c:pt idx="3">
                  <c:v>0.1916529379461834</c:v>
                </c:pt>
                <c:pt idx="4">
                  <c:v>0.10323997803404723</c:v>
                </c:pt>
                <c:pt idx="5">
                  <c:v>0.19851729818780889</c:v>
                </c:pt>
                <c:pt idx="6">
                  <c:v>5.1345414607358593E-2</c:v>
                </c:pt>
                <c:pt idx="7">
                  <c:v>1.9769357495881382E-2</c:v>
                </c:pt>
                <c:pt idx="8">
                  <c:v>4.1460735859417903E-2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AFE-4F53-841D-DB8F0EFFAAE7}"/>
            </c:ext>
          </c:extLst>
        </c:ser>
        <c:ser>
          <c:idx val="2"/>
          <c:order val="2"/>
          <c:tx>
            <c:strRef>
              <c:f>'Figura 3.33'!$D$1</c:f>
              <c:strCache>
                <c:ptCount val="1"/>
                <c:pt idx="0">
                  <c:v>Raramente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tint val="50000"/>
                    <a:satMod val="300000"/>
                  </a:schemeClr>
                </a:gs>
                <a:gs pos="35000">
                  <a:schemeClr val="accent3">
                    <a:tint val="37000"/>
                    <a:satMod val="300000"/>
                  </a:schemeClr>
                </a:gs>
                <a:gs pos="100000">
                  <a:schemeClr val="accent3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3"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7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'Figura 3.33'!$A$2:$A$10</c:f>
              <c:strCache>
                <c:ptCount val="9"/>
                <c:pt idx="0">
                  <c:v>Riunioni partiti politici</c:v>
                </c:pt>
                <c:pt idx="1">
                  <c:v>Comizi, cortei, manifestozioni di tuo interesse</c:v>
                </c:pt>
                <c:pt idx="2">
                  <c:v>Incontri presso associazioni culturali</c:v>
                </c:pt>
                <c:pt idx="3">
                  <c:v>Attività presso associazioni di volontariato</c:v>
                </c:pt>
                <c:pt idx="4">
                  <c:v>Inontri di gruppi religiosi </c:v>
                </c:pt>
                <c:pt idx="5">
                  <c:v>Attività di rappresentanza a scuola</c:v>
                </c:pt>
                <c:pt idx="6">
                  <c:v>Attività di rappresentanza all'università</c:v>
                </c:pt>
                <c:pt idx="7">
                  <c:v>Atività di rappresentanza al lavoro ( sindacati)</c:v>
                </c:pt>
                <c:pt idx="8">
                  <c:v>Altro</c:v>
                </c:pt>
              </c:strCache>
            </c:strRef>
          </c:cat>
          <c:val>
            <c:numRef>
              <c:f>'Figura 3.33'!$D$2:$D$10</c:f>
              <c:numCache>
                <c:formatCode>0%</c:formatCode>
                <c:ptCount val="9"/>
                <c:pt idx="0">
                  <c:v>0.10516199890170236</c:v>
                </c:pt>
                <c:pt idx="1">
                  <c:v>0.22432729269632071</c:v>
                </c:pt>
                <c:pt idx="2">
                  <c:v>0.22295442064799562</c:v>
                </c:pt>
                <c:pt idx="3">
                  <c:v>0.19302580999450852</c:v>
                </c:pt>
                <c:pt idx="4">
                  <c:v>0.12850082372322899</c:v>
                </c:pt>
                <c:pt idx="5">
                  <c:v>0.18671059857221306</c:v>
                </c:pt>
                <c:pt idx="6">
                  <c:v>9.00604063701263E-2</c:v>
                </c:pt>
                <c:pt idx="7">
                  <c:v>4.1460735859417903E-2</c:v>
                </c:pt>
                <c:pt idx="8">
                  <c:v>3.0752333882482153E-2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AFE-4F53-841D-DB8F0EFFAAE7}"/>
            </c:ext>
          </c:extLst>
        </c:ser>
        <c:ser>
          <c:idx val="3"/>
          <c:order val="3"/>
          <c:tx>
            <c:strRef>
              <c:f>'Figura 3.33'!$E$1</c:f>
              <c:strCache>
                <c:ptCount val="1"/>
                <c:pt idx="0">
                  <c:v>Mai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tint val="50000"/>
                    <a:satMod val="300000"/>
                  </a:schemeClr>
                </a:gs>
                <a:gs pos="35000">
                  <a:schemeClr val="accent4">
                    <a:tint val="37000"/>
                    <a:satMod val="300000"/>
                  </a:schemeClr>
                </a:gs>
                <a:gs pos="100000">
                  <a:schemeClr val="accent4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4"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7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'Figura 3.33'!$A$2:$A$10</c:f>
              <c:strCache>
                <c:ptCount val="9"/>
                <c:pt idx="0">
                  <c:v>Riunioni partiti politici</c:v>
                </c:pt>
                <c:pt idx="1">
                  <c:v>Comizi, cortei, manifestozioni di tuo interesse</c:v>
                </c:pt>
                <c:pt idx="2">
                  <c:v>Incontri presso associazioni culturali</c:v>
                </c:pt>
                <c:pt idx="3">
                  <c:v>Attività presso associazioni di volontariato</c:v>
                </c:pt>
                <c:pt idx="4">
                  <c:v>Inontri di gruppi religiosi </c:v>
                </c:pt>
                <c:pt idx="5">
                  <c:v>Attività di rappresentanza a scuola</c:v>
                </c:pt>
                <c:pt idx="6">
                  <c:v>Attività di rappresentanza all'università</c:v>
                </c:pt>
                <c:pt idx="7">
                  <c:v>Atività di rappresentanza al lavoro ( sindacati)</c:v>
                </c:pt>
                <c:pt idx="8">
                  <c:v>Altro</c:v>
                </c:pt>
              </c:strCache>
            </c:strRef>
          </c:cat>
          <c:val>
            <c:numRef>
              <c:f>'Figura 3.33'!$E$2:$E$10</c:f>
              <c:numCache>
                <c:formatCode>0%</c:formatCode>
                <c:ptCount val="9"/>
                <c:pt idx="0">
                  <c:v>0.73421197144426142</c:v>
                </c:pt>
                <c:pt idx="1">
                  <c:v>0.53267435475013725</c:v>
                </c:pt>
                <c:pt idx="2">
                  <c:v>0.49560680944535968</c:v>
                </c:pt>
                <c:pt idx="3">
                  <c:v>0.47830862163646348</c:v>
                </c:pt>
                <c:pt idx="4">
                  <c:v>0.65788028555738609</c:v>
                </c:pt>
                <c:pt idx="5">
                  <c:v>0.49121361889071941</c:v>
                </c:pt>
                <c:pt idx="6">
                  <c:v>0.39950576606260296</c:v>
                </c:pt>
                <c:pt idx="7">
                  <c:v>0.48352553542009885</c:v>
                </c:pt>
                <c:pt idx="8">
                  <c:v>0.18149368478857769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AFE-4F53-841D-DB8F0EFFAAE7}"/>
            </c:ext>
          </c:extLst>
        </c:ser>
        <c:ser>
          <c:idx val="4"/>
          <c:order val="4"/>
          <c:tx>
            <c:strRef>
              <c:f>'Figura 3.33'!$F$1</c:f>
              <c:strCache>
                <c:ptCount val="1"/>
                <c:pt idx="0">
                  <c:v>Preferisco non rispondere 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tint val="50000"/>
                    <a:satMod val="300000"/>
                  </a:schemeClr>
                </a:gs>
                <a:gs pos="35000">
                  <a:schemeClr val="accent5">
                    <a:tint val="37000"/>
                    <a:satMod val="300000"/>
                  </a:schemeClr>
                </a:gs>
                <a:gs pos="100000">
                  <a:schemeClr val="accent5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5"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7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'Figura 3.33'!$A$2:$A$10</c:f>
              <c:strCache>
                <c:ptCount val="9"/>
                <c:pt idx="0">
                  <c:v>Riunioni partiti politici</c:v>
                </c:pt>
                <c:pt idx="1">
                  <c:v>Comizi, cortei, manifestozioni di tuo interesse</c:v>
                </c:pt>
                <c:pt idx="2">
                  <c:v>Incontri presso associazioni culturali</c:v>
                </c:pt>
                <c:pt idx="3">
                  <c:v>Attività presso associazioni di volontariato</c:v>
                </c:pt>
                <c:pt idx="4">
                  <c:v>Inontri di gruppi religiosi </c:v>
                </c:pt>
                <c:pt idx="5">
                  <c:v>Attività di rappresentanza a scuola</c:v>
                </c:pt>
                <c:pt idx="6">
                  <c:v>Attività di rappresentanza all'università</c:v>
                </c:pt>
                <c:pt idx="7">
                  <c:v>Atività di rappresentanza al lavoro ( sindacati)</c:v>
                </c:pt>
                <c:pt idx="8">
                  <c:v>Altro</c:v>
                </c:pt>
              </c:strCache>
            </c:strRef>
          </c:cat>
          <c:val>
            <c:numRef>
              <c:f>'Figura 3.33'!$F$2:$F$10</c:f>
              <c:numCache>
                <c:formatCode>0%</c:formatCode>
                <c:ptCount val="9"/>
                <c:pt idx="0">
                  <c:v>4.3657331136738059E-2</c:v>
                </c:pt>
                <c:pt idx="1">
                  <c:v>3.459637561779242E-2</c:v>
                </c:pt>
                <c:pt idx="2">
                  <c:v>3.0203185063152116E-2</c:v>
                </c:pt>
                <c:pt idx="3">
                  <c:v>3.3772652388797363E-2</c:v>
                </c:pt>
                <c:pt idx="4">
                  <c:v>3.789126853377265E-2</c:v>
                </c:pt>
                <c:pt idx="5">
                  <c:v>3.130148270181219E-2</c:v>
                </c:pt>
                <c:pt idx="6">
                  <c:v>0.43876990664470072</c:v>
                </c:pt>
                <c:pt idx="7">
                  <c:v>0.44947830862163646</c:v>
                </c:pt>
                <c:pt idx="8">
                  <c:v>0.72734761120263591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AFE-4F53-841D-DB8F0EFFAAE7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493301712"/>
        <c:axId val="493303872"/>
      </c:barChart>
      <c:catAx>
        <c:axId val="49330171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93303872"/>
        <c:crosses val="autoZero"/>
        <c:auto val="1"/>
        <c:lblAlgn val="ctr"/>
        <c:lblOffset val="100"/>
        <c:noMultiLvlLbl val="0"/>
      </c:catAx>
      <c:valAx>
        <c:axId val="493303872"/>
        <c:scaling>
          <c:orientation val="minMax"/>
          <c:max val="1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933017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700"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spPr>
            <a:ln w="34925" cap="rnd">
              <a:solidFill>
                <a:schemeClr val="accent6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strRef>
              <c:f>'Figura 3.34'!$A$3:$A$29</c:f>
              <c:strCache>
                <c:ptCount val="27"/>
                <c:pt idx="0">
                  <c:v>Il rispetto per gli altri </c:v>
                </c:pt>
                <c:pt idx="1">
                  <c:v>La libertà </c:v>
                </c:pt>
                <c:pt idx="2">
                  <c:v>La giustizia </c:v>
                </c:pt>
                <c:pt idx="3">
                  <c:v> L’onestà </c:v>
                </c:pt>
                <c:pt idx="4">
                  <c:v>L’indipendenza economica </c:v>
                </c:pt>
                <c:pt idx="5">
                  <c:v> La lealtà </c:v>
                </c:pt>
                <c:pt idx="6">
                  <c:v> Il senso di responsabilità </c:v>
                </c:pt>
                <c:pt idx="7">
                  <c:v>La solidarietà verso i più deboli </c:v>
                </c:pt>
                <c:pt idx="8">
                  <c:v>Sentirmi libero di esprimere la mia identità e le mie idee </c:v>
                </c:pt>
                <c:pt idx="9">
                  <c:v>I miei progetti futuri e gli obiettivi da realizzare </c:v>
                </c:pt>
                <c:pt idx="10">
                  <c:v>La cultura </c:v>
                </c:pt>
                <c:pt idx="11">
                  <c:v>Trovare un lavoro stabile e sicuro </c:v>
                </c:pt>
                <c:pt idx="12">
                  <c:v>La mia famiglia </c:v>
                </c:pt>
                <c:pt idx="13">
                  <c:v>L’amicizia </c:v>
                </c:pt>
                <c:pt idx="14">
                  <c:v>L’amore </c:v>
                </c:pt>
                <c:pt idx="15">
                  <c:v>Ricevere una formazione adeguata alle richieste del mondo del lavoro </c:v>
                </c:pt>
                <c:pt idx="16">
                  <c:v>Trovare una sistemazione abitativa autonoma dalla famiglia d’origine </c:v>
                </c:pt>
                <c:pt idx="17">
                  <c:v> Divertirsi </c:v>
                </c:pt>
                <c:pt idx="18">
                  <c:v>Socializzare con altri giovani </c:v>
                </c:pt>
                <c:pt idx="19">
                  <c:v>Viaggiare e girare il mondo </c:v>
                </c:pt>
                <c:pt idx="20">
                  <c:v>La mia appartenenza geografica (le mie radici) </c:v>
                </c:pt>
                <c:pt idx="21">
                  <c:v>La bellezza </c:v>
                </c:pt>
                <c:pt idx="22">
                  <c:v>Avere dei figli </c:v>
                </c:pt>
                <c:pt idx="23">
                  <c:v>Diventare molto ricco </c:v>
                </c:pt>
                <c:pt idx="24">
                  <c:v>Le idee politiche </c:v>
                </c:pt>
                <c:pt idx="25">
                  <c:v>Il nazionalismo/patriottismo </c:v>
                </c:pt>
                <c:pt idx="26">
                  <c:v>La fede religiosa </c:v>
                </c:pt>
              </c:strCache>
            </c:strRef>
          </c:cat>
          <c:val>
            <c:numRef>
              <c:f>'Figura 3.34'!$B$3:$B$29</c:f>
              <c:numCache>
                <c:formatCode>###0.00</c:formatCode>
                <c:ptCount val="27"/>
                <c:pt idx="0">
                  <c:v>4.5269082921471853</c:v>
                </c:pt>
                <c:pt idx="1">
                  <c:v>4.5269082921471782</c:v>
                </c:pt>
                <c:pt idx="2">
                  <c:v>4.4744645799011682</c:v>
                </c:pt>
                <c:pt idx="3">
                  <c:v>4.4711696869851734</c:v>
                </c:pt>
                <c:pt idx="4">
                  <c:v>4.4538714991762802</c:v>
                </c:pt>
                <c:pt idx="5">
                  <c:v>4.4255903349807637</c:v>
                </c:pt>
                <c:pt idx="6">
                  <c:v>4.4063701263042381</c:v>
                </c:pt>
                <c:pt idx="7">
                  <c:v>4.3772652388797386</c:v>
                </c:pt>
                <c:pt idx="8">
                  <c:v>4.3723228995057886</c:v>
                </c:pt>
                <c:pt idx="9">
                  <c:v>4.3097199341021435</c:v>
                </c:pt>
                <c:pt idx="10">
                  <c:v>4.2954420647995493</c:v>
                </c:pt>
                <c:pt idx="11">
                  <c:v>4.2852828116419559</c:v>
                </c:pt>
                <c:pt idx="12">
                  <c:v>4.2657880285557255</c:v>
                </c:pt>
                <c:pt idx="13">
                  <c:v>4.220208676551346</c:v>
                </c:pt>
                <c:pt idx="14">
                  <c:v>4.1556836902800853</c:v>
                </c:pt>
                <c:pt idx="15">
                  <c:v>4.1356397583745208</c:v>
                </c:pt>
                <c:pt idx="16">
                  <c:v>4.0579352004393199</c:v>
                </c:pt>
                <c:pt idx="17">
                  <c:v>4.0027457440966518</c:v>
                </c:pt>
                <c:pt idx="18">
                  <c:v>3.9121361889071884</c:v>
                </c:pt>
                <c:pt idx="19">
                  <c:v>3.7839099395936344</c:v>
                </c:pt>
                <c:pt idx="20">
                  <c:v>3.0779791323448644</c:v>
                </c:pt>
                <c:pt idx="21">
                  <c:v>3.0604063701263025</c:v>
                </c:pt>
                <c:pt idx="22">
                  <c:v>3.0258099945085175</c:v>
                </c:pt>
                <c:pt idx="23">
                  <c:v>2.9980779791323475</c:v>
                </c:pt>
                <c:pt idx="24">
                  <c:v>2.5598572213069746</c:v>
                </c:pt>
                <c:pt idx="25">
                  <c:v>2.4242174629324507</c:v>
                </c:pt>
                <c:pt idx="26">
                  <c:v>2.130148270181222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8AE-4BF5-B912-25DA67BC8C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78488976"/>
        <c:axId val="684129984"/>
      </c:lineChart>
      <c:catAx>
        <c:axId val="678488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95000"/>
                <a:alpha val="1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684129984"/>
        <c:crosses val="autoZero"/>
        <c:auto val="1"/>
        <c:lblAlgn val="ctr"/>
        <c:lblOffset val="100"/>
        <c:noMultiLvlLbl val="0"/>
      </c:catAx>
      <c:valAx>
        <c:axId val="6841299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#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6784889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tx1">
        <a:lumMod val="75000"/>
        <a:lumOff val="25000"/>
      </a:schemeClr>
    </a:solidFill>
    <a:ln>
      <a:noFill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2.1715524126118293E-2"/>
          <c:y val="0"/>
          <c:w val="0.96815056461502647"/>
          <c:h val="0.72912771319404923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600" b="1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'Figura 3.35'!$A$2:$A$13</c:f>
              <c:strCache>
                <c:ptCount val="12"/>
                <c:pt idx="0">
                  <c:v>Frequentare ambienti e persone ricche e influenti </c:v>
                </c:pt>
                <c:pt idx="1">
                  <c:v>Essere attraente fisicamente </c:v>
                </c:pt>
                <c:pt idx="2">
                  <c:v>Avere tanti amici </c:v>
                </c:pt>
                <c:pt idx="3">
                  <c:v>Avere tanti soldi per poter acquistare tutto ciò che si desidera </c:v>
                </c:pt>
                <c:pt idx="4">
                  <c:v>Sposarsi </c:v>
                </c:pt>
                <c:pt idx="5">
                  <c:v>Impegnarsi socialmente </c:v>
                </c:pt>
                <c:pt idx="6">
                  <c:v>Avere dei figli </c:v>
                </c:pt>
                <c:pt idx="7">
                  <c:v>Essere una persona di buona cultura </c:v>
                </c:pt>
                <c:pt idx="8">
                  <c:v>Avere una relazione sentimentale stabile </c:v>
                </c:pt>
                <c:pt idx="9">
                  <c:v>Essere autonomo dalla propria famiglia d’origine </c:v>
                </c:pt>
                <c:pt idx="10">
                  <c:v>Viaggiare molto e conoscere il mondo </c:v>
                </c:pt>
                <c:pt idx="11">
                  <c:v>Avere un lavoro stabile, che dà sicurezza per il futuro </c:v>
                </c:pt>
              </c:strCache>
            </c:strRef>
          </c:cat>
          <c:val>
            <c:numRef>
              <c:f>'Figura 3.35'!$D$2:$D$13</c:f>
              <c:numCache>
                <c:formatCode>###0.0%</c:formatCode>
                <c:ptCount val="12"/>
                <c:pt idx="0">
                  <c:v>1.5555555555555555E-2</c:v>
                </c:pt>
                <c:pt idx="1">
                  <c:v>2.6944444444444448E-2</c:v>
                </c:pt>
                <c:pt idx="2">
                  <c:v>0.12472222222222222</c:v>
                </c:pt>
                <c:pt idx="3">
                  <c:v>0.12694444444444444</c:v>
                </c:pt>
                <c:pt idx="4">
                  <c:v>0.1413888888888889</c:v>
                </c:pt>
                <c:pt idx="5">
                  <c:v>0.15305555555555556</c:v>
                </c:pt>
                <c:pt idx="6">
                  <c:v>0.2336111111111111</c:v>
                </c:pt>
                <c:pt idx="7">
                  <c:v>0.2688888888888889</c:v>
                </c:pt>
                <c:pt idx="8">
                  <c:v>0.27805555555555556</c:v>
                </c:pt>
                <c:pt idx="9">
                  <c:v>0.29972222222222222</c:v>
                </c:pt>
                <c:pt idx="10">
                  <c:v>0.31944444444444442</c:v>
                </c:pt>
                <c:pt idx="11">
                  <c:v>0.65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8A8-4383-82E0-9017890BF8AF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235843856"/>
        <c:axId val="235828496"/>
      </c:barChart>
      <c:catAx>
        <c:axId val="235843856"/>
        <c:scaling>
          <c:orientation val="minMax"/>
        </c:scaling>
        <c:delete val="0"/>
        <c:axPos val="b"/>
        <c:title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cap="all" baseline="0">
                  <a:solidFill>
                    <a:schemeClr val="lt1">
                      <a:lumMod val="8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235828496"/>
        <c:crosses val="autoZero"/>
        <c:auto val="1"/>
        <c:lblAlgn val="ctr"/>
        <c:lblOffset val="100"/>
        <c:noMultiLvlLbl val="0"/>
      </c:catAx>
      <c:valAx>
        <c:axId val="235828496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###0.0%" sourceLinked="1"/>
        <c:majorTickMark val="none"/>
        <c:minorTickMark val="none"/>
        <c:tickLblPos val="nextTo"/>
        <c:crossAx val="23584385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3906-4DAB-93E1-5369B8A4F67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3906-4DAB-93E1-5369B8A4F67B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3906-4DAB-93E1-5369B8A4F67B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3906-4DAB-93E1-5369B8A4F67B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3906-4DAB-93E1-5369B8A4F67B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3906-4DAB-93E1-5369B8A4F67B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3906-4DAB-93E1-5369B8A4F67B}"/>
              </c:ext>
            </c:extLst>
          </c:dPt>
          <c:dLbls>
            <c:dLbl>
              <c:idx val="3"/>
              <c:layout>
                <c:manualLayout>
                  <c:x val="-2.6822916666666675E-2"/>
                  <c:y val="-0.12037037037037035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0818959153543307"/>
                      <c:h val="0.15793859930061285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3906-4DAB-93E1-5369B8A4F67B}"/>
                </c:ext>
              </c:extLst>
            </c:dLbl>
            <c:dLbl>
              <c:idx val="4"/>
              <c:layout>
                <c:manualLayout>
                  <c:x val="-1.5625000000000001E-3"/>
                  <c:y val="0.16554903331594392"/>
                </c:manualLayout>
              </c:layout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25000"/>
                      <a:lumOff val="75000"/>
                    </a:sys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it-IT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  <c15:layout>
                    <c:manualLayout>
                      <c:w val="0.20970923556430446"/>
                      <c:h val="0.16269023944197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3906-4DAB-93E1-5369B8A4F67B}"/>
                </c:ext>
              </c:extLst>
            </c:dLbl>
            <c:dLbl>
              <c:idx val="5"/>
              <c:layout>
                <c:manualLayout>
                  <c:x val="4.4010416666666642E-2"/>
                  <c:y val="4.16666666666665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6301878280839891"/>
                      <c:h val="0.15793859930061285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3906-4DAB-93E1-5369B8A4F67B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'Figura 3.36'!$A$4:$A$10</c:f>
              <c:strCache>
                <c:ptCount val="7"/>
                <c:pt idx="0">
                  <c:v>A vivere ancora nella famiglia di origine</c:v>
                </c:pt>
                <c:pt idx="1">
                  <c:v>Emancipato, autonomo, single o con amici/colleghi</c:v>
                </c:pt>
                <c:pt idx="2">
                  <c:v>Sposato/convivente con figli o senza figli</c:v>
                </c:pt>
                <c:pt idx="3">
                  <c:v>Divorziato/separato</c:v>
                </c:pt>
                <c:pt idx="4">
                  <c:v>Visione drastica, negativa, distruttiva</c:v>
                </c:pt>
                <c:pt idx="5">
                  <c:v>In viaggio o all'estero</c:v>
                </c:pt>
                <c:pt idx="6">
                  <c:v>Non sa, non risponde</c:v>
                </c:pt>
              </c:strCache>
            </c:strRef>
          </c:cat>
          <c:val>
            <c:numRef>
              <c:f>'Figura 3.36'!$B$4:$B$10</c:f>
              <c:numCache>
                <c:formatCode>0.0</c:formatCode>
                <c:ptCount val="7"/>
                <c:pt idx="0">
                  <c:v>6</c:v>
                </c:pt>
                <c:pt idx="1">
                  <c:v>18.3</c:v>
                </c:pt>
                <c:pt idx="2">
                  <c:v>47.4</c:v>
                </c:pt>
                <c:pt idx="3">
                  <c:v>0.2</c:v>
                </c:pt>
                <c:pt idx="4">
                  <c:v>0.2</c:v>
                </c:pt>
                <c:pt idx="5">
                  <c:v>0.2</c:v>
                </c:pt>
                <c:pt idx="6">
                  <c:v>27.8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3906-4DAB-93E1-5369B8A4F6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'Figura 3.37'!$I$4:$I$5</c:f>
              <c:strCache>
                <c:ptCount val="2"/>
                <c:pt idx="0">
                  <c:v>Età dell'intervistato in classi</c:v>
                </c:pt>
                <c:pt idx="1">
                  <c:v>15-17 Anni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'Figura 3.37'!$G$6:$H$12</c15:sqref>
                  </c15:fullRef>
                  <c15:levelRef>
                    <c15:sqref>'Figura 3.37'!$H$6:$H$12</c15:sqref>
                  </c15:levelRef>
                </c:ext>
              </c:extLst>
              <c:f>'Figura 3.37'!$H$6:$H$12</c:f>
              <c:strCache>
                <c:ptCount val="7"/>
                <c:pt idx="0">
                  <c:v>A vivere ancora nella famiglia di origine</c:v>
                </c:pt>
                <c:pt idx="1">
                  <c:v>Emancipato, autonomo, single o con amici/colleghi</c:v>
                </c:pt>
                <c:pt idx="2">
                  <c:v>Sposato/convivente con figli o senza figli</c:v>
                </c:pt>
                <c:pt idx="3">
                  <c:v>Divorziato/separato</c:v>
                </c:pt>
                <c:pt idx="4">
                  <c:v>Visione drastica, negativa, distruttiva</c:v>
                </c:pt>
                <c:pt idx="5">
                  <c:v>In viaggio o all'estero</c:v>
                </c:pt>
                <c:pt idx="6">
                  <c:v>Non sa, non risponde</c:v>
                </c:pt>
              </c:strCache>
            </c:strRef>
          </c:cat>
          <c:val>
            <c:numRef>
              <c:f>'Figura 3.37'!$I$6:$I$12</c:f>
              <c:numCache>
                <c:formatCode>0.0%</c:formatCode>
                <c:ptCount val="7"/>
                <c:pt idx="0">
                  <c:v>0.123</c:v>
                </c:pt>
                <c:pt idx="1">
                  <c:v>0.224</c:v>
                </c:pt>
                <c:pt idx="2">
                  <c:v>0.28599999999999998</c:v>
                </c:pt>
                <c:pt idx="3">
                  <c:v>1E-3</c:v>
                </c:pt>
                <c:pt idx="6">
                  <c:v>0.36599999999999999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B69-4071-A142-704B34715D7C}"/>
            </c:ext>
          </c:extLst>
        </c:ser>
        <c:ser>
          <c:idx val="1"/>
          <c:order val="1"/>
          <c:tx>
            <c:strRef>
              <c:f>'Figura 3.37'!$J$4:$J$5</c:f>
              <c:strCache>
                <c:ptCount val="2"/>
                <c:pt idx="0">
                  <c:v>Età dell'intervistato in classi</c:v>
                </c:pt>
                <c:pt idx="1">
                  <c:v>18-24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'Figura 3.37'!$G$6:$H$12</c15:sqref>
                  </c15:fullRef>
                  <c15:levelRef>
                    <c15:sqref>'Figura 3.37'!$H$6:$H$12</c15:sqref>
                  </c15:levelRef>
                </c:ext>
              </c:extLst>
              <c:f>'Figura 3.37'!$H$6:$H$12</c:f>
              <c:strCache>
                <c:ptCount val="7"/>
                <c:pt idx="0">
                  <c:v>A vivere ancora nella famiglia di origine</c:v>
                </c:pt>
                <c:pt idx="1">
                  <c:v>Emancipato, autonomo, single o con amici/colleghi</c:v>
                </c:pt>
                <c:pt idx="2">
                  <c:v>Sposato/convivente con figli o senza figli</c:v>
                </c:pt>
                <c:pt idx="3">
                  <c:v>Divorziato/separato</c:v>
                </c:pt>
                <c:pt idx="4">
                  <c:v>Visione drastica, negativa, distruttiva</c:v>
                </c:pt>
                <c:pt idx="5">
                  <c:v>In viaggio o all'estero</c:v>
                </c:pt>
                <c:pt idx="6">
                  <c:v>Non sa, non risponde</c:v>
                </c:pt>
              </c:strCache>
            </c:strRef>
          </c:cat>
          <c:val>
            <c:numRef>
              <c:f>'Figura 3.37'!$J$6:$J$12</c:f>
              <c:numCache>
                <c:formatCode>0.0%</c:formatCode>
                <c:ptCount val="7"/>
                <c:pt idx="0">
                  <c:v>1.2999999999999999E-2</c:v>
                </c:pt>
                <c:pt idx="1">
                  <c:v>0.17599999999999999</c:v>
                </c:pt>
                <c:pt idx="2">
                  <c:v>0.59299999999999997</c:v>
                </c:pt>
                <c:pt idx="3">
                  <c:v>3.0000000000000001E-3</c:v>
                </c:pt>
                <c:pt idx="4">
                  <c:v>3.0000000000000001E-3</c:v>
                </c:pt>
                <c:pt idx="5">
                  <c:v>3.0000000000000001E-3</c:v>
                </c:pt>
                <c:pt idx="6">
                  <c:v>0.21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B69-4071-A142-704B34715D7C}"/>
            </c:ext>
          </c:extLst>
        </c:ser>
        <c:ser>
          <c:idx val="2"/>
          <c:order val="2"/>
          <c:tx>
            <c:strRef>
              <c:f>'Figura 3.37'!$K$4:$K$5</c:f>
              <c:strCache>
                <c:ptCount val="2"/>
                <c:pt idx="0">
                  <c:v>Età dell'intervistato in classi</c:v>
                </c:pt>
                <c:pt idx="1">
                  <c:v>25 e oltre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'Figura 3.37'!$G$6:$H$12</c15:sqref>
                  </c15:fullRef>
                  <c15:levelRef>
                    <c15:sqref>'Figura 3.37'!$H$6:$H$12</c15:sqref>
                  </c15:levelRef>
                </c:ext>
              </c:extLst>
              <c:f>'Figura 3.37'!$H$6:$H$12</c:f>
              <c:strCache>
                <c:ptCount val="7"/>
                <c:pt idx="0">
                  <c:v>A vivere ancora nella famiglia di origine</c:v>
                </c:pt>
                <c:pt idx="1">
                  <c:v>Emancipato, autonomo, single o con amici/colleghi</c:v>
                </c:pt>
                <c:pt idx="2">
                  <c:v>Sposato/convivente con figli o senza figli</c:v>
                </c:pt>
                <c:pt idx="3">
                  <c:v>Divorziato/separato</c:v>
                </c:pt>
                <c:pt idx="4">
                  <c:v>Visione drastica, negativa, distruttiva</c:v>
                </c:pt>
                <c:pt idx="5">
                  <c:v>In viaggio o all'estero</c:v>
                </c:pt>
                <c:pt idx="6">
                  <c:v>Non sa, non risponde</c:v>
                </c:pt>
              </c:strCache>
            </c:strRef>
          </c:cat>
          <c:val>
            <c:numRef>
              <c:f>'Figura 3.37'!$K$6:$K$12</c:f>
              <c:numCache>
                <c:formatCode>0.0%</c:formatCode>
                <c:ptCount val="7"/>
                <c:pt idx="0">
                  <c:v>1.7000000000000001E-2</c:v>
                </c:pt>
                <c:pt idx="1">
                  <c:v>0.10299999999999999</c:v>
                </c:pt>
                <c:pt idx="2">
                  <c:v>0.64300000000000002</c:v>
                </c:pt>
                <c:pt idx="4">
                  <c:v>3.0000000000000001E-3</c:v>
                </c:pt>
                <c:pt idx="5">
                  <c:v>3.0000000000000001E-3</c:v>
                </c:pt>
                <c:pt idx="6">
                  <c:v>0.23100000000000001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B69-4071-A142-704B34715D7C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551079344"/>
        <c:axId val="551079704"/>
      </c:barChart>
      <c:catAx>
        <c:axId val="551079344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551079704"/>
        <c:crosses val="autoZero"/>
        <c:auto val="1"/>
        <c:lblAlgn val="ctr"/>
        <c:lblOffset val="100"/>
        <c:noMultiLvlLbl val="0"/>
      </c:catAx>
      <c:valAx>
        <c:axId val="551079704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out"/>
        <c:minorTickMark val="none"/>
        <c:tickLblPos val="nextTo"/>
        <c:crossAx val="5510793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'Figura 3.38'!$B$6:$B$7</c:f>
              <c:strCache>
                <c:ptCount val="2"/>
                <c:pt idx="0">
                  <c:v>Età dell'intervistato (in classi)</c:v>
                </c:pt>
                <c:pt idx="1">
                  <c:v>15-17 Anni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'Figura 3.38'!$A$8:$A$13</c:f>
              <c:strCache>
                <c:ptCount val="6"/>
                <c:pt idx="0">
                  <c:v>Stabilmente occupato</c:v>
                </c:pt>
                <c:pt idx="1">
                  <c:v>Con una attività autonoma avviata</c:v>
                </c:pt>
                <c:pt idx="2">
                  <c:v>Con un lavoro precario, non occupato, alla continua ricerca</c:v>
                </c:pt>
                <c:pt idx="3">
                  <c:v>Impegnato in attività di specializzazione, formazione e studio</c:v>
                </c:pt>
                <c:pt idx="4">
                  <c:v>Altra condizione</c:v>
                </c:pt>
                <c:pt idx="5">
                  <c:v>Non sa, non risponde</c:v>
                </c:pt>
              </c:strCache>
            </c:strRef>
          </c:cat>
          <c:val>
            <c:numRef>
              <c:f>'Figura 3.38'!$B$8:$B$13</c:f>
              <c:numCache>
                <c:formatCode>0.0%</c:formatCode>
                <c:ptCount val="6"/>
                <c:pt idx="0">
                  <c:v>0.41199999999999998</c:v>
                </c:pt>
                <c:pt idx="1">
                  <c:v>0.13600000000000001</c:v>
                </c:pt>
                <c:pt idx="2">
                  <c:v>0.13500000000000001</c:v>
                </c:pt>
                <c:pt idx="3">
                  <c:v>5.0999999999999997E-2</c:v>
                </c:pt>
                <c:pt idx="5">
                  <c:v>0.26600000000000001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2B7-4C80-A65B-E556729A6D41}"/>
            </c:ext>
          </c:extLst>
        </c:ser>
        <c:ser>
          <c:idx val="1"/>
          <c:order val="1"/>
          <c:tx>
            <c:strRef>
              <c:f>'Figura 3.38'!$C$6:$C$7</c:f>
              <c:strCache>
                <c:ptCount val="2"/>
                <c:pt idx="0">
                  <c:v>Età dell'intervistato (in classi)</c:v>
                </c:pt>
                <c:pt idx="1">
                  <c:v>18-24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'Figura 3.38'!$A$8:$A$13</c:f>
              <c:strCache>
                <c:ptCount val="6"/>
                <c:pt idx="0">
                  <c:v>Stabilmente occupato</c:v>
                </c:pt>
                <c:pt idx="1">
                  <c:v>Con una attività autonoma avviata</c:v>
                </c:pt>
                <c:pt idx="2">
                  <c:v>Con un lavoro precario, non occupato, alla continua ricerca</c:v>
                </c:pt>
                <c:pt idx="3">
                  <c:v>Impegnato in attività di specializzazione, formazione e studio</c:v>
                </c:pt>
                <c:pt idx="4">
                  <c:v>Altra condizione</c:v>
                </c:pt>
                <c:pt idx="5">
                  <c:v>Non sa, non risponde</c:v>
                </c:pt>
              </c:strCache>
            </c:strRef>
          </c:cat>
          <c:val>
            <c:numRef>
              <c:f>'Figura 3.38'!$C$8:$C$13</c:f>
              <c:numCache>
                <c:formatCode>0.0%</c:formatCode>
                <c:ptCount val="6"/>
                <c:pt idx="0">
                  <c:v>0.61599999999999999</c:v>
                </c:pt>
                <c:pt idx="1">
                  <c:v>0.122</c:v>
                </c:pt>
                <c:pt idx="2">
                  <c:v>0.08</c:v>
                </c:pt>
                <c:pt idx="3">
                  <c:v>1.9E-2</c:v>
                </c:pt>
                <c:pt idx="4">
                  <c:v>1E-3</c:v>
                </c:pt>
                <c:pt idx="5">
                  <c:v>0.161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2B7-4C80-A65B-E556729A6D41}"/>
            </c:ext>
          </c:extLst>
        </c:ser>
        <c:ser>
          <c:idx val="2"/>
          <c:order val="2"/>
          <c:tx>
            <c:strRef>
              <c:f>'Figura 3.38'!$D$6:$D$7</c:f>
              <c:strCache>
                <c:ptCount val="2"/>
                <c:pt idx="0">
                  <c:v>Età dell'intervistato (in classi)</c:v>
                </c:pt>
                <c:pt idx="1">
                  <c:v>25 e oltre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'Figura 3.38'!$A$8:$A$13</c:f>
              <c:strCache>
                <c:ptCount val="6"/>
                <c:pt idx="0">
                  <c:v>Stabilmente occupato</c:v>
                </c:pt>
                <c:pt idx="1">
                  <c:v>Con una attività autonoma avviata</c:v>
                </c:pt>
                <c:pt idx="2">
                  <c:v>Con un lavoro precario, non occupato, alla continua ricerca</c:v>
                </c:pt>
                <c:pt idx="3">
                  <c:v>Impegnato in attività di specializzazione, formazione e studio</c:v>
                </c:pt>
                <c:pt idx="4">
                  <c:v>Altra condizione</c:v>
                </c:pt>
                <c:pt idx="5">
                  <c:v>Non sa, non risponde</c:v>
                </c:pt>
              </c:strCache>
            </c:strRef>
          </c:cat>
          <c:val>
            <c:numRef>
              <c:f>'Figura 3.38'!$D$8:$D$13</c:f>
              <c:numCache>
                <c:formatCode>0.0%</c:formatCode>
                <c:ptCount val="6"/>
                <c:pt idx="0">
                  <c:v>0.59699999999999998</c:v>
                </c:pt>
                <c:pt idx="1">
                  <c:v>0.152</c:v>
                </c:pt>
                <c:pt idx="2">
                  <c:v>9.0999999999999998E-2</c:v>
                </c:pt>
                <c:pt idx="3">
                  <c:v>1.0999999999999999E-2</c:v>
                </c:pt>
                <c:pt idx="4">
                  <c:v>2E-3</c:v>
                </c:pt>
                <c:pt idx="5">
                  <c:v>0.14799999999999999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2B7-4C80-A65B-E556729A6D41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1556047952"/>
        <c:axId val="1544718448"/>
      </c:barChart>
      <c:catAx>
        <c:axId val="155604795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544718448"/>
        <c:crosses val="autoZero"/>
        <c:auto val="1"/>
        <c:lblAlgn val="ctr"/>
        <c:lblOffset val="100"/>
        <c:noMultiLvlLbl val="0"/>
      </c:catAx>
      <c:valAx>
        <c:axId val="1544718448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crossAx val="15560479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17D3-47EF-9899-994ADE20537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17D3-47EF-9899-994ADE20537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17D3-47EF-9899-994ADE20537A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17D3-47EF-9899-994ADE20537A}"/>
              </c:ext>
            </c:extLst>
          </c:dPt>
          <c:dLbls>
            <c:numFmt formatCode="0.0%" sourceLinked="0"/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'Figura 3.39'!$A$4:$A$7</c:f>
              <c:strCache>
                <c:ptCount val="4"/>
                <c:pt idx="0">
                  <c:v>Penso di andare verso un futuro sereno</c:v>
                </c:pt>
                <c:pt idx="1">
                  <c:v>Sono convinto che il futuro mi riservi delle difficoltà</c:v>
                </c:pt>
                <c:pt idx="2">
                  <c:v>Penso che ci saranno degli insuccessi, ma non lascio che diminuiscano la mia fiducia nel futuro</c:v>
                </c:pt>
                <c:pt idx="3">
                  <c:v>Non ho grandi ambizioni per il futuro</c:v>
                </c:pt>
              </c:strCache>
            </c:strRef>
          </c:cat>
          <c:val>
            <c:numRef>
              <c:f>'Figura 3.39'!$B$4:$B$7</c:f>
              <c:numCache>
                <c:formatCode>General</c:formatCode>
                <c:ptCount val="4"/>
                <c:pt idx="0">
                  <c:v>22.1</c:v>
                </c:pt>
                <c:pt idx="1">
                  <c:v>31.1</c:v>
                </c:pt>
                <c:pt idx="2">
                  <c:v>42.3</c:v>
                </c:pt>
                <c:pt idx="3">
                  <c:v>4.5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17D3-47EF-9899-994ADE20537A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egendEntry>
        <c:idx val="1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</c:legendEntry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'Figura 3.40'!$D$4</c:f>
              <c:strCache>
                <c:ptCount val="1"/>
                <c:pt idx="0">
                  <c:v>Per nulla d'accordo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'Figura 3.40'!$C$5:$C$8</c:f>
              <c:strCache>
                <c:ptCount val="4"/>
                <c:pt idx="0">
                  <c:v>Sul mio futuro ho le idee abbastanza chiare</c:v>
                </c:pt>
                <c:pt idx="1">
                  <c:v>Ciò che mi potrà accadere in futuro mi lascia piuttosto indifferente</c:v>
                </c:pt>
                <c:pt idx="2">
                  <c:v>Ciò che mi è accaduto in passato non condiziona né il mio presente né il mio futuro</c:v>
                </c:pt>
                <c:pt idx="3">
                  <c:v>Quello che faccio nel presente è per me più importante che pianificare il futuro</c:v>
                </c:pt>
              </c:strCache>
            </c:strRef>
          </c:cat>
          <c:val>
            <c:numRef>
              <c:f>'Figura 3.40'!$D$5:$D$8</c:f>
              <c:numCache>
                <c:formatCode>###0.0</c:formatCode>
                <c:ptCount val="4"/>
                <c:pt idx="0">
                  <c:v>7.7704557935200436</c:v>
                </c:pt>
                <c:pt idx="1">
                  <c:v>37.012630422844587</c:v>
                </c:pt>
                <c:pt idx="2">
                  <c:v>20.345963756177923</c:v>
                </c:pt>
                <c:pt idx="3">
                  <c:v>6.5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FC8-4F87-BB09-F915F1617DC4}"/>
            </c:ext>
          </c:extLst>
        </c:ser>
        <c:ser>
          <c:idx val="1"/>
          <c:order val="1"/>
          <c:tx>
            <c:strRef>
              <c:f>'Figura 3.40'!$E$4</c:f>
              <c:strCache>
                <c:ptCount val="1"/>
                <c:pt idx="0">
                  <c:v>Poco d'accordo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'Figura 3.40'!$C$5:$C$8</c:f>
              <c:strCache>
                <c:ptCount val="4"/>
                <c:pt idx="0">
                  <c:v>Sul mio futuro ho le idee abbastanza chiare</c:v>
                </c:pt>
                <c:pt idx="1">
                  <c:v>Ciò che mi potrà accadere in futuro mi lascia piuttosto indifferente</c:v>
                </c:pt>
                <c:pt idx="2">
                  <c:v>Ciò che mi è accaduto in passato non condiziona né il mio presente né il mio futuro</c:v>
                </c:pt>
                <c:pt idx="3">
                  <c:v>Quello che faccio nel presente è per me più importante che pianificare il futuro</c:v>
                </c:pt>
              </c:strCache>
            </c:strRef>
          </c:cat>
          <c:val>
            <c:numRef>
              <c:f>'Figura 3.40'!$E$5:$E$8</c:f>
              <c:numCache>
                <c:formatCode>###0.0</c:formatCode>
                <c:ptCount val="4"/>
                <c:pt idx="0">
                  <c:v>30.615046677649644</c:v>
                </c:pt>
                <c:pt idx="1">
                  <c:v>43.382756727073037</c:v>
                </c:pt>
                <c:pt idx="2">
                  <c:v>37.891268533772653</c:v>
                </c:pt>
                <c:pt idx="3">
                  <c:v>35.700000000000003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FC8-4F87-BB09-F915F1617DC4}"/>
            </c:ext>
          </c:extLst>
        </c:ser>
        <c:ser>
          <c:idx val="2"/>
          <c:order val="2"/>
          <c:tx>
            <c:strRef>
              <c:f>'Figura 3.40'!$F$4</c:f>
              <c:strCache>
                <c:ptCount val="1"/>
                <c:pt idx="0">
                  <c:v>Abbastanza d'accordo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'Figura 3.40'!$C$5:$C$8</c:f>
              <c:strCache>
                <c:ptCount val="4"/>
                <c:pt idx="0">
                  <c:v>Sul mio futuro ho le idee abbastanza chiare</c:v>
                </c:pt>
                <c:pt idx="1">
                  <c:v>Ciò che mi potrà accadere in futuro mi lascia piuttosto indifferente</c:v>
                </c:pt>
                <c:pt idx="2">
                  <c:v>Ciò che mi è accaduto in passato non condiziona né il mio presente né il mio futuro</c:v>
                </c:pt>
                <c:pt idx="3">
                  <c:v>Quello che faccio nel presente è per me più importante che pianificare il futuro</c:v>
                </c:pt>
              </c:strCache>
            </c:strRef>
          </c:cat>
          <c:val>
            <c:numRef>
              <c:f>'Figura 3.40'!$F$5:$F$8</c:f>
              <c:numCache>
                <c:formatCode>###0.0</c:formatCode>
                <c:ptCount val="4"/>
                <c:pt idx="0">
                  <c:v>45.249862712795171</c:v>
                </c:pt>
                <c:pt idx="1">
                  <c:v>15.458539264140583</c:v>
                </c:pt>
                <c:pt idx="2">
                  <c:v>31.026908292147169</c:v>
                </c:pt>
                <c:pt idx="3">
                  <c:v>43.5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FC8-4F87-BB09-F915F1617DC4}"/>
            </c:ext>
          </c:extLst>
        </c:ser>
        <c:ser>
          <c:idx val="3"/>
          <c:order val="3"/>
          <c:tx>
            <c:strRef>
              <c:f>'Figura 3.40'!$G$4</c:f>
              <c:strCache>
                <c:ptCount val="1"/>
                <c:pt idx="0">
                  <c:v>Molto d'accordo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'Figura 3.40'!$C$5:$C$8</c:f>
              <c:strCache>
                <c:ptCount val="4"/>
                <c:pt idx="0">
                  <c:v>Sul mio futuro ho le idee abbastanza chiare</c:v>
                </c:pt>
                <c:pt idx="1">
                  <c:v>Ciò che mi potrà accadere in futuro mi lascia piuttosto indifferente</c:v>
                </c:pt>
                <c:pt idx="2">
                  <c:v>Ciò che mi è accaduto in passato non condiziona né il mio presente né il mio futuro</c:v>
                </c:pt>
                <c:pt idx="3">
                  <c:v>Quello che faccio nel presente è per me più importante che pianificare il futuro</c:v>
                </c:pt>
              </c:strCache>
            </c:strRef>
          </c:cat>
          <c:val>
            <c:numRef>
              <c:f>'Figura 3.40'!$G$5:$G$8</c:f>
              <c:numCache>
                <c:formatCode>###0.0</c:formatCode>
                <c:ptCount val="4"/>
                <c:pt idx="0">
                  <c:v>16.364634816035146</c:v>
                </c:pt>
                <c:pt idx="1">
                  <c:v>4.1460735859417905</c:v>
                </c:pt>
                <c:pt idx="2">
                  <c:v>10.735859417902253</c:v>
                </c:pt>
                <c:pt idx="3">
                  <c:v>14.3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FC8-4F87-BB09-F915F1617DC4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851214512"/>
        <c:axId val="851217752"/>
      </c:barChart>
      <c:catAx>
        <c:axId val="85121451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851217752"/>
        <c:crosses val="autoZero"/>
        <c:auto val="1"/>
        <c:lblAlgn val="ctr"/>
        <c:lblOffset val="100"/>
        <c:noMultiLvlLbl val="0"/>
      </c:catAx>
      <c:valAx>
        <c:axId val="851217752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##0.0" sourceLinked="1"/>
        <c:majorTickMark val="none"/>
        <c:minorTickMark val="none"/>
        <c:tickLblPos val="nextTo"/>
        <c:crossAx val="8512145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depthPercent val="60"/>
      <c:rAngAx val="0"/>
      <c:perspective val="100"/>
    </c:view3D>
    <c:floor>
      <c:thickness val="0"/>
      <c:spPr>
        <a:solidFill>
          <a:schemeClr val="lt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v>Femmine</c:v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accent1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1">
                  <a:lumMod val="75000"/>
                </a:schemeClr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[1]età!$C$45:$C$47</c:f>
              <c:strCache>
                <c:ptCount val="3"/>
                <c:pt idx="0">
                  <c:v>15-17 </c:v>
                </c:pt>
                <c:pt idx="1">
                  <c:v>18-24</c:v>
                </c:pt>
                <c:pt idx="2">
                  <c:v>25 e oltre</c:v>
                </c:pt>
              </c:strCache>
            </c:strRef>
          </c:cat>
          <c:val>
            <c:numRef>
              <c:f>[1]età!$D$45:$D$47</c:f>
              <c:numCache>
                <c:formatCode>General</c:formatCode>
                <c:ptCount val="3"/>
                <c:pt idx="0">
                  <c:v>0.32433712121212127</c:v>
                </c:pt>
                <c:pt idx="1">
                  <c:v>0.4621212121212121</c:v>
                </c:pt>
                <c:pt idx="2">
                  <c:v>0.21354166666666663</c:v>
                </c:pt>
              </c:numCache>
            </c:numRef>
          </c:val>
          <c:shape val="cylinder"/>
          <c:extLst>
            <c:ext xmlns:c16="http://schemas.microsoft.com/office/drawing/2014/chart" uri="{C3380CC4-5D6E-409C-BE32-E72D297353CC}">
              <c16:uniqueId val="{00000000-89FE-4CFF-9E56-5ED4DB01D06F}"/>
            </c:ext>
          </c:extLst>
        </c:ser>
        <c:ser>
          <c:idx val="1"/>
          <c:order val="1"/>
          <c:tx>
            <c:v>Maschi</c:v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accent2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2">
                  <a:lumMod val="75000"/>
                </a:schemeClr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[1]età!$C$45:$C$47</c:f>
              <c:strCache>
                <c:ptCount val="3"/>
                <c:pt idx="0">
                  <c:v>15-17 </c:v>
                </c:pt>
                <c:pt idx="1">
                  <c:v>18-24</c:v>
                </c:pt>
                <c:pt idx="2">
                  <c:v>25 e oltre</c:v>
                </c:pt>
              </c:strCache>
            </c:strRef>
          </c:cat>
          <c:val>
            <c:numRef>
              <c:f>[1]età!$E$45:$E$47</c:f>
              <c:numCache>
                <c:formatCode>General</c:formatCode>
                <c:ptCount val="3"/>
                <c:pt idx="0">
                  <c:v>0.53856209150326795</c:v>
                </c:pt>
                <c:pt idx="1">
                  <c:v>0.33137254901960778</c:v>
                </c:pt>
                <c:pt idx="2">
                  <c:v>0.13006535947712419</c:v>
                </c:pt>
              </c:numCache>
            </c:numRef>
          </c:val>
          <c:shape val="cylinder"/>
          <c:extLst>
            <c:ext xmlns:c16="http://schemas.microsoft.com/office/drawing/2014/chart" uri="{C3380CC4-5D6E-409C-BE32-E72D297353CC}">
              <c16:uniqueId val="{00000001-89FE-4CFF-9E56-5ED4DB01D0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shape val="box"/>
        <c:axId val="372698304"/>
        <c:axId val="372699264"/>
        <c:axId val="0"/>
      </c:bar3DChart>
      <c:catAx>
        <c:axId val="3726983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372699264"/>
        <c:crosses val="autoZero"/>
        <c:auto val="1"/>
        <c:lblAlgn val="ctr"/>
        <c:lblOffset val="100"/>
        <c:noMultiLvlLbl val="0"/>
      </c:catAx>
      <c:valAx>
        <c:axId val="372699264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3726983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'Figura 3.42'!$C$4:$C$5</c:f>
              <c:strCache>
                <c:ptCount val="2"/>
                <c:pt idx="0">
                  <c:v>Età dell'intervistato (Raccolto)</c:v>
                </c:pt>
                <c:pt idx="1">
                  <c:v>15-17 Anni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'Figura 3.42'!$A$6:$B$16</c15:sqref>
                  </c15:fullRef>
                  <c15:levelRef>
                    <c15:sqref>'Figura 3.42'!$B$6:$B$16</c15:sqref>
                  </c15:levelRef>
                </c:ext>
              </c:extLst>
              <c:f>'Figura 3.42'!$B$6:$B$16</c:f>
              <c:strCache>
                <c:ptCount val="11"/>
                <c:pt idx="0">
                  <c:v>Gli effetti e le conseguenze della pandemia</c:v>
                </c:pt>
                <c:pt idx="1">
                  <c:v>Il fallimento</c:v>
                </c:pt>
                <c:pt idx="2">
                  <c:v>Il rapporto con gli altri</c:v>
                </c:pt>
                <c:pt idx="3">
                  <c:v>La guerra</c:v>
                </c:pt>
                <c:pt idx="4">
                  <c:v>La malattia</c:v>
                </c:pt>
                <c:pt idx="5">
                  <c:v>La morte</c:v>
                </c:pt>
                <c:pt idx="6">
                  <c:v>La morte di persone care</c:v>
                </c:pt>
                <c:pt idx="7">
                  <c:v>La responsabilità</c:v>
                </c:pt>
                <c:pt idx="8">
                  <c:v>La solitudine</c:v>
                </c:pt>
                <c:pt idx="9">
                  <c:v>La vita</c:v>
                </c:pt>
                <c:pt idx="10">
                  <c:v>Non mi spaventa nulla</c:v>
                </c:pt>
              </c:strCache>
            </c:strRef>
          </c:cat>
          <c:val>
            <c:numRef>
              <c:f>'Figura 3.42'!$C$6:$C$16</c:f>
              <c:numCache>
                <c:formatCode>###0.0%</c:formatCode>
                <c:ptCount val="11"/>
                <c:pt idx="0">
                  <c:v>1.9218025182239893E-2</c:v>
                </c:pt>
                <c:pt idx="1">
                  <c:v>8.6812458581842278E-2</c:v>
                </c:pt>
                <c:pt idx="2">
                  <c:v>2.982107355864811E-2</c:v>
                </c:pt>
                <c:pt idx="3">
                  <c:v>0.11663353214049038</c:v>
                </c:pt>
                <c:pt idx="4">
                  <c:v>0.13783962889330684</c:v>
                </c:pt>
                <c:pt idx="5">
                  <c:v>9.0788601722995355E-2</c:v>
                </c:pt>
                <c:pt idx="6">
                  <c:v>0.32273028495692513</c:v>
                </c:pt>
                <c:pt idx="7">
                  <c:v>2.982107355864811E-2</c:v>
                </c:pt>
                <c:pt idx="8">
                  <c:v>8.614976805831677E-2</c:v>
                </c:pt>
                <c:pt idx="9">
                  <c:v>3.1146454605699137E-2</c:v>
                </c:pt>
                <c:pt idx="10">
                  <c:v>4.9039098740888007E-2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E1E-4DBF-B092-5D01BFB64A2A}"/>
            </c:ext>
          </c:extLst>
        </c:ser>
        <c:ser>
          <c:idx val="1"/>
          <c:order val="1"/>
          <c:tx>
            <c:strRef>
              <c:f>'Figura 3.42'!$D$4:$D$5</c:f>
              <c:strCache>
                <c:ptCount val="2"/>
                <c:pt idx="0">
                  <c:v>Età dell'intervistato (Raccolto)</c:v>
                </c:pt>
                <c:pt idx="1">
                  <c:v>18-24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'Figura 3.42'!$A$6:$B$16</c15:sqref>
                  </c15:fullRef>
                  <c15:levelRef>
                    <c15:sqref>'Figura 3.42'!$B$6:$B$16</c15:sqref>
                  </c15:levelRef>
                </c:ext>
              </c:extLst>
              <c:f>'Figura 3.42'!$B$6:$B$16</c:f>
              <c:strCache>
                <c:ptCount val="11"/>
                <c:pt idx="0">
                  <c:v>Gli effetti e le conseguenze della pandemia</c:v>
                </c:pt>
                <c:pt idx="1">
                  <c:v>Il fallimento</c:v>
                </c:pt>
                <c:pt idx="2">
                  <c:v>Il rapporto con gli altri</c:v>
                </c:pt>
                <c:pt idx="3">
                  <c:v>La guerra</c:v>
                </c:pt>
                <c:pt idx="4">
                  <c:v>La malattia</c:v>
                </c:pt>
                <c:pt idx="5">
                  <c:v>La morte</c:v>
                </c:pt>
                <c:pt idx="6">
                  <c:v>La morte di persone care</c:v>
                </c:pt>
                <c:pt idx="7">
                  <c:v>La responsabilità</c:v>
                </c:pt>
                <c:pt idx="8">
                  <c:v>La solitudine</c:v>
                </c:pt>
                <c:pt idx="9">
                  <c:v>La vita</c:v>
                </c:pt>
                <c:pt idx="10">
                  <c:v>Non mi spaventa nulla</c:v>
                </c:pt>
              </c:strCache>
            </c:strRef>
          </c:cat>
          <c:val>
            <c:numRef>
              <c:f>'Figura 3.42'!$D$6:$D$16</c:f>
              <c:numCache>
                <c:formatCode>###0.0%</c:formatCode>
                <c:ptCount val="11"/>
                <c:pt idx="0">
                  <c:v>9.06555090655509E-3</c:v>
                </c:pt>
                <c:pt idx="1">
                  <c:v>0.17921896792189679</c:v>
                </c:pt>
                <c:pt idx="2">
                  <c:v>1.6736401673640166E-2</c:v>
                </c:pt>
                <c:pt idx="3">
                  <c:v>3.8354253835425386E-2</c:v>
                </c:pt>
                <c:pt idx="4">
                  <c:v>0.2105997210599721</c:v>
                </c:pt>
                <c:pt idx="5">
                  <c:v>0.11157601115760113</c:v>
                </c:pt>
                <c:pt idx="6">
                  <c:v>0.20990237099023709</c:v>
                </c:pt>
                <c:pt idx="7">
                  <c:v>1.1157601115760111E-2</c:v>
                </c:pt>
                <c:pt idx="8">
                  <c:v>0.15899581589958159</c:v>
                </c:pt>
                <c:pt idx="9">
                  <c:v>3.7656903765690378E-2</c:v>
                </c:pt>
                <c:pt idx="10">
                  <c:v>1.6736401673640166E-2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E1E-4DBF-B092-5D01BFB64A2A}"/>
            </c:ext>
          </c:extLst>
        </c:ser>
        <c:ser>
          <c:idx val="2"/>
          <c:order val="2"/>
          <c:tx>
            <c:strRef>
              <c:f>'Figura 3.42'!$E$4:$E$5</c:f>
              <c:strCache>
                <c:ptCount val="2"/>
                <c:pt idx="0">
                  <c:v>Età dell'intervistato (Raccolto)</c:v>
                </c:pt>
                <c:pt idx="1">
                  <c:v>25 e oltre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'Figura 3.42'!$A$6:$B$16</c15:sqref>
                  </c15:fullRef>
                  <c15:levelRef>
                    <c15:sqref>'Figura 3.42'!$B$6:$B$16</c15:sqref>
                  </c15:levelRef>
                </c:ext>
              </c:extLst>
              <c:f>'Figura 3.42'!$B$6:$B$16</c:f>
              <c:strCache>
                <c:ptCount val="11"/>
                <c:pt idx="0">
                  <c:v>Gli effetti e le conseguenze della pandemia</c:v>
                </c:pt>
                <c:pt idx="1">
                  <c:v>Il fallimento</c:v>
                </c:pt>
                <c:pt idx="2">
                  <c:v>Il rapporto con gli altri</c:v>
                </c:pt>
                <c:pt idx="3">
                  <c:v>La guerra</c:v>
                </c:pt>
                <c:pt idx="4">
                  <c:v>La malattia</c:v>
                </c:pt>
                <c:pt idx="5">
                  <c:v>La morte</c:v>
                </c:pt>
                <c:pt idx="6">
                  <c:v>La morte di persone care</c:v>
                </c:pt>
                <c:pt idx="7">
                  <c:v>La responsabilità</c:v>
                </c:pt>
                <c:pt idx="8">
                  <c:v>La solitudine</c:v>
                </c:pt>
                <c:pt idx="9">
                  <c:v>La vita</c:v>
                </c:pt>
                <c:pt idx="10">
                  <c:v>Non mi spaventa nulla</c:v>
                </c:pt>
              </c:strCache>
            </c:strRef>
          </c:cat>
          <c:val>
            <c:numRef>
              <c:f>'Figura 3.42'!$E$6:$E$16</c:f>
              <c:numCache>
                <c:formatCode>###0.0%</c:formatCode>
                <c:ptCount val="11"/>
                <c:pt idx="0">
                  <c:v>1.579778830963665E-2</c:v>
                </c:pt>
                <c:pt idx="1">
                  <c:v>0.15955766192733017</c:v>
                </c:pt>
                <c:pt idx="2">
                  <c:v>1.7377567140600316E-2</c:v>
                </c:pt>
                <c:pt idx="3">
                  <c:v>3.15955766192733E-2</c:v>
                </c:pt>
                <c:pt idx="4">
                  <c:v>0.24802527646129541</c:v>
                </c:pt>
                <c:pt idx="5">
                  <c:v>0.11374407582938389</c:v>
                </c:pt>
                <c:pt idx="6">
                  <c:v>0.21800947867298578</c:v>
                </c:pt>
                <c:pt idx="7">
                  <c:v>9.4786729857819912E-3</c:v>
                </c:pt>
                <c:pt idx="8">
                  <c:v>0.13902053712480253</c:v>
                </c:pt>
                <c:pt idx="9">
                  <c:v>3.0015797788309637E-2</c:v>
                </c:pt>
                <c:pt idx="10">
                  <c:v>1.7377567140600316E-2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E1E-4DBF-B092-5D01BFB64A2A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417260912"/>
        <c:axId val="425854160"/>
      </c:barChart>
      <c:catAx>
        <c:axId val="41726091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25854160"/>
        <c:crosses val="autoZero"/>
        <c:auto val="1"/>
        <c:lblAlgn val="ctr"/>
        <c:lblOffset val="100"/>
        <c:noMultiLvlLbl val="0"/>
      </c:catAx>
      <c:valAx>
        <c:axId val="425854160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##0.0%" sourceLinked="1"/>
        <c:majorTickMark val="none"/>
        <c:minorTickMark val="none"/>
        <c:tickLblPos val="nextTo"/>
        <c:crossAx val="4172609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0333553624470858E-2"/>
          <c:y val="0.88694234310386877"/>
          <c:w val="0.97310496175578542"/>
          <c:h val="9.532323200351523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gradFill flip="none" rotWithShape="1">
              <a:gsLst>
                <a:gs pos="0">
                  <a:schemeClr val="accent1"/>
                </a:gs>
                <a:gs pos="75000">
                  <a:schemeClr val="accent1">
                    <a:lumMod val="60000"/>
                    <a:lumOff val="40000"/>
                  </a:schemeClr>
                </a:gs>
                <a:gs pos="51000">
                  <a:schemeClr val="accent1">
                    <a:alpha val="75000"/>
                  </a:schemeClr>
                </a:gs>
                <a:gs pos="100000">
                  <a:schemeClr val="accent1">
                    <a:lumMod val="20000"/>
                    <a:lumOff val="80000"/>
                    <a:alpha val="15000"/>
                  </a:schemeClr>
                </a:gs>
              </a:gsLst>
              <a:lin ang="10800000" scaled="1"/>
              <a:tileRect/>
            </a:gra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'[1]persone di riferimento'!$B$4:$B$14</c:f>
              <c:strCache>
                <c:ptCount val="11"/>
                <c:pt idx="0">
                  <c:v>Genitori</c:v>
                </c:pt>
                <c:pt idx="1">
                  <c:v>Partner</c:v>
                </c:pt>
                <c:pt idx="2">
                  <c:v>Amici</c:v>
                </c:pt>
                <c:pt idx="3">
                  <c:v>Altri parenti o familiari</c:v>
                </c:pt>
                <c:pt idx="4">
                  <c:v> Insegnanti</c:v>
                </c:pt>
                <c:pt idx="5">
                  <c:v>Vicini di casa</c:v>
                </c:pt>
                <c:pt idx="6">
                  <c:v>Colleghi di lavoro (o ex colleghi) o di studi</c:v>
                </c:pt>
                <c:pt idx="7">
                  <c:v>Conoscenti</c:v>
                </c:pt>
                <c:pt idx="8">
                  <c:v>Amici virtuali</c:v>
                </c:pt>
                <c:pt idx="9">
                  <c:v>Allenatori</c:v>
                </c:pt>
                <c:pt idx="10">
                  <c:v>Operatori di servizi</c:v>
                </c:pt>
              </c:strCache>
            </c:strRef>
          </c:cat>
          <c:val>
            <c:numRef>
              <c:f>'[1]persone di riferimento'!$E$4:$E$14</c:f>
              <c:numCache>
                <c:formatCode>General</c:formatCode>
                <c:ptCount val="11"/>
                <c:pt idx="0">
                  <c:v>0.83036211699164342</c:v>
                </c:pt>
                <c:pt idx="1">
                  <c:v>0.29721448467966571</c:v>
                </c:pt>
                <c:pt idx="2">
                  <c:v>0.59052924791086348</c:v>
                </c:pt>
                <c:pt idx="3">
                  <c:v>0.21587743732590528</c:v>
                </c:pt>
                <c:pt idx="4">
                  <c:v>6.6016713091922002E-2</c:v>
                </c:pt>
                <c:pt idx="5">
                  <c:v>1.0306406685236769E-2</c:v>
                </c:pt>
                <c:pt idx="6">
                  <c:v>6.0445682451253473E-2</c:v>
                </c:pt>
                <c:pt idx="7">
                  <c:v>1.8105849582172703E-2</c:v>
                </c:pt>
                <c:pt idx="8">
                  <c:v>3.0362116991643453E-2</c:v>
                </c:pt>
                <c:pt idx="9">
                  <c:v>2.2005571030640669E-2</c:v>
                </c:pt>
                <c:pt idx="10">
                  <c:v>1.615598885793872E-2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C1C-45AB-BE5C-FABE20A4B019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326"/>
        <c:overlap val="-58"/>
        <c:axId val="1074215600"/>
        <c:axId val="87172400"/>
      </c:barChart>
      <c:catAx>
        <c:axId val="107421560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tx1">
                <a:lumMod val="15000"/>
                <a:lumOff val="85000"/>
              </a:schemeClr>
            </a:solidFill>
            <a:round/>
            <a:headEnd type="none" w="sm" len="sm"/>
            <a:tailEnd type="none" w="sm" len="sm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87172400"/>
        <c:crosses val="autoZero"/>
        <c:auto val="1"/>
        <c:lblAlgn val="ctr"/>
        <c:lblOffset val="100"/>
        <c:noMultiLvlLbl val="0"/>
      </c:catAx>
      <c:valAx>
        <c:axId val="87172400"/>
        <c:scaling>
          <c:orientation val="minMax"/>
        </c:scaling>
        <c:delete val="1"/>
        <c:axPos val="b"/>
        <c:majorGridlines>
          <c:spPr>
            <a:ln w="9525" cap="flat" cmpd="sng" algn="ctr">
              <a:gradFill>
                <a:gsLst>
                  <a:gs pos="99000">
                    <a:schemeClr val="tx1">
                      <a:lumMod val="25000"/>
                      <a:lumOff val="75000"/>
                    </a:schemeClr>
                  </a:gs>
                  <a:gs pos="0">
                    <a:schemeClr val="tx1">
                      <a:lumMod val="15000"/>
                      <a:lumOff val="85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0742156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'[1]Percorso studi'!$A$3</c:f>
              <c:strCache>
                <c:ptCount val="1"/>
                <c:pt idx="0">
                  <c:v>Liceo Classico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dLbl>
              <c:idx val="0"/>
              <c:layout>
                <c:manualLayout>
                  <c:x val="-1.2638229749369278E-2"/>
                  <c:y val="-1.39095855037405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A96-45C1-9DC1-A19AD8CADEA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'[1]Percorso studi'!$C$2</c:f>
              <c:strCache>
                <c:ptCount val="1"/>
                <c:pt idx="0">
                  <c:v>%</c:v>
                </c:pt>
              </c:strCache>
            </c:strRef>
          </c:cat>
          <c:val>
            <c:numRef>
              <c:f>'[1]Percorso studi'!$C$3</c:f>
              <c:numCache>
                <c:formatCode>General</c:formatCode>
                <c:ptCount val="1"/>
                <c:pt idx="0">
                  <c:v>9.802306425041186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A96-45C1-9DC1-A19AD8CADEA3}"/>
            </c:ext>
          </c:extLst>
        </c:ser>
        <c:ser>
          <c:idx val="1"/>
          <c:order val="1"/>
          <c:tx>
            <c:strRef>
              <c:f>'[1]Percorso studi'!$A$4</c:f>
              <c:strCache>
                <c:ptCount val="1"/>
                <c:pt idx="0">
                  <c:v>Liceo Scientifico</c:v>
                </c:pt>
              </c:strCache>
            </c:strRef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dLbl>
              <c:idx val="0"/>
              <c:layout>
                <c:manualLayout>
                  <c:x val="-5.4163841783011124E-3"/>
                  <c:y val="2.5832087364088172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1" i="0" u="none" strike="noStrike" kern="1200" baseline="0">
                      <a:solidFill>
                        <a:schemeClr val="tx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it-IT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A96-45C1-9DC1-A19AD8CADEA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'[1]Percorso studi'!$C$2</c:f>
              <c:strCache>
                <c:ptCount val="1"/>
                <c:pt idx="0">
                  <c:v>%</c:v>
                </c:pt>
              </c:strCache>
            </c:strRef>
          </c:cat>
          <c:val>
            <c:numRef>
              <c:f>'[1]Percorso studi'!$C$4</c:f>
              <c:numCache>
                <c:formatCode>General</c:formatCode>
                <c:ptCount val="1"/>
                <c:pt idx="0">
                  <c:v>27.292696320702909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A96-45C1-9DC1-A19AD8CADEA3}"/>
            </c:ext>
          </c:extLst>
        </c:ser>
        <c:ser>
          <c:idx val="2"/>
          <c:order val="2"/>
          <c:tx>
            <c:strRef>
              <c:f>'[1]Percorso studi'!$A$5</c:f>
              <c:strCache>
                <c:ptCount val="1"/>
                <c:pt idx="0">
                  <c:v>Altri Licei</c:v>
                </c:pt>
              </c:strCache>
            </c:strRef>
          </c:tx>
          <c:spPr>
            <a:solidFill>
              <a:schemeClr val="accent3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dLbl>
              <c:idx val="0"/>
              <c:layout>
                <c:manualLayout>
                  <c:x val="0"/>
                  <c:y val="2.5832087364088172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1" i="0" u="none" strike="noStrike" kern="1200" baseline="0">
                      <a:solidFill>
                        <a:schemeClr val="tx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it-IT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A96-45C1-9DC1-A19AD8CADEA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'[1]Percorso studi'!$C$2</c:f>
              <c:strCache>
                <c:ptCount val="1"/>
                <c:pt idx="0">
                  <c:v>%</c:v>
                </c:pt>
              </c:strCache>
            </c:strRef>
          </c:cat>
          <c:val>
            <c:numRef>
              <c:f>'[1]Percorso studi'!$C$5</c:f>
              <c:numCache>
                <c:formatCode>General</c:formatCode>
                <c:ptCount val="1"/>
                <c:pt idx="0">
                  <c:v>20.043931905546401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4A96-45C1-9DC1-A19AD8CADEA3}"/>
            </c:ext>
          </c:extLst>
        </c:ser>
        <c:ser>
          <c:idx val="3"/>
          <c:order val="3"/>
          <c:tx>
            <c:strRef>
              <c:f>'[1]Percorso studi'!$A$6</c:f>
              <c:strCache>
                <c:ptCount val="1"/>
                <c:pt idx="0">
                  <c:v>Istituti Tecnici e Professionali</c:v>
                </c:pt>
              </c:strCache>
            </c:strRef>
          </c:tx>
          <c:spPr>
            <a:solidFill>
              <a:schemeClr val="accent4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dLbl>
              <c:idx val="0"/>
              <c:layout>
                <c:manualLayout>
                  <c:x val="-1.8054613927671697E-3"/>
                  <c:y val="1.0531543309974408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1" i="0" u="none" strike="noStrike" kern="1200" baseline="0">
                      <a:solidFill>
                        <a:schemeClr val="tx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it-IT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A96-45C1-9DC1-A19AD8CADEA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'[1]Percorso studi'!$C$2</c:f>
              <c:strCache>
                <c:ptCount val="1"/>
                <c:pt idx="0">
                  <c:v>%</c:v>
                </c:pt>
              </c:strCache>
            </c:strRef>
          </c:cat>
          <c:val>
            <c:numRef>
              <c:f>'[1]Percorso studi'!$C$6</c:f>
              <c:numCache>
                <c:formatCode>General</c:formatCode>
                <c:ptCount val="1"/>
                <c:pt idx="0">
                  <c:v>39.730917078528286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4A96-45C1-9DC1-A19AD8CADEA3}"/>
            </c:ext>
          </c:extLst>
        </c:ser>
        <c:ser>
          <c:idx val="4"/>
          <c:order val="4"/>
          <c:tx>
            <c:strRef>
              <c:f>'[1]Percorso studi'!$A$7</c:f>
              <c:strCache>
                <c:ptCount val="1"/>
                <c:pt idx="0">
                  <c:v>No. Terminato studi</c:v>
                </c:pt>
              </c:strCache>
            </c:strRef>
          </c:tx>
          <c:spPr>
            <a:solidFill>
              <a:schemeClr val="accent5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dLbl>
              <c:idx val="0"/>
              <c:layout>
                <c:manualLayout>
                  <c:x val="-3.6109227855340748E-3"/>
                  <c:y val="-5.6442563269056131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1" i="0" u="none" strike="noStrike" kern="1200" baseline="0">
                      <a:solidFill>
                        <a:schemeClr val="tx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it-IT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A96-45C1-9DC1-A19AD8CADEA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'[1]Percorso studi'!$C$2</c:f>
              <c:strCache>
                <c:ptCount val="1"/>
                <c:pt idx="0">
                  <c:v>%</c:v>
                </c:pt>
              </c:strCache>
            </c:strRef>
          </c:cat>
          <c:val>
            <c:numRef>
              <c:f>'[1]Percorso studi'!$C$7</c:f>
              <c:numCache>
                <c:formatCode>General</c:formatCode>
                <c:ptCount val="1"/>
                <c:pt idx="0">
                  <c:v>2.9104887424492039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4A96-45C1-9DC1-A19AD8CADEA3}"/>
            </c:ext>
          </c:extLst>
        </c:ser>
        <c:ser>
          <c:idx val="5"/>
          <c:order val="5"/>
          <c:tx>
            <c:strRef>
              <c:f>'[1]Percorso studi'!$A$8</c:f>
              <c:strCache>
                <c:ptCount val="1"/>
                <c:pt idx="0">
                  <c:v>Non risponde</c:v>
                </c:pt>
              </c:strCache>
            </c:strRef>
          </c:tx>
          <c:spPr>
            <a:solidFill>
              <a:schemeClr val="accent6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'[1]Percorso studi'!$C$2</c:f>
              <c:strCache>
                <c:ptCount val="1"/>
                <c:pt idx="0">
                  <c:v>%</c:v>
                </c:pt>
              </c:strCache>
            </c:strRef>
          </c:cat>
          <c:val>
            <c:numRef>
              <c:f>'[1]Percorso studi'!$C$8</c:f>
              <c:numCache>
                <c:formatCode>General</c:formatCode>
                <c:ptCount val="1"/>
                <c:pt idx="0">
                  <c:v>0.21965952773201539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4A96-45C1-9DC1-A19AD8CADEA3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464810800"/>
        <c:axId val="464809360"/>
      </c:barChart>
      <c:catAx>
        <c:axId val="4648108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64809360"/>
        <c:crosses val="autoZero"/>
        <c:auto val="1"/>
        <c:lblAlgn val="ctr"/>
        <c:lblOffset val="100"/>
        <c:noMultiLvlLbl val="0"/>
      </c:catAx>
      <c:valAx>
        <c:axId val="464809360"/>
        <c:scaling>
          <c:orientation val="minMax"/>
        </c:scaling>
        <c:delete val="1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4648108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6"/>
    </mc:Choice>
    <mc:Fallback>
      <c:style val="6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500" b="1" i="0" u="none" strike="noStrike" kern="1200" cap="all" spc="100" normalizeH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it-IT"/>
              <a:t>Eterodirezione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4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002060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4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'[1]indici suola superiore'!$B$30:$B$42</c:f>
              <c:strCache>
                <c:ptCount val="13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</c:strCache>
            </c:strRef>
          </c:cat>
          <c:val>
            <c:numRef>
              <c:f>'[1]indici suola superiore'!$D$30:$D$42</c:f>
              <c:numCache>
                <c:formatCode>General</c:formatCode>
                <c:ptCount val="13"/>
                <c:pt idx="0">
                  <c:v>10.104338275672706</c:v>
                </c:pt>
                <c:pt idx="1">
                  <c:v>7.0565623283909948</c:v>
                </c:pt>
                <c:pt idx="2">
                  <c:v>13.701263042284459</c:v>
                </c:pt>
                <c:pt idx="3">
                  <c:v>13.371773750686437</c:v>
                </c:pt>
                <c:pt idx="4">
                  <c:v>15.321252059308071</c:v>
                </c:pt>
                <c:pt idx="5">
                  <c:v>11.834157056562328</c:v>
                </c:pt>
                <c:pt idx="6">
                  <c:v>10.516199890170236</c:v>
                </c:pt>
                <c:pt idx="7">
                  <c:v>6.1779242174629321</c:v>
                </c:pt>
                <c:pt idx="8">
                  <c:v>4.0911587040087865</c:v>
                </c:pt>
                <c:pt idx="9">
                  <c:v>2.6084568918176827</c:v>
                </c:pt>
                <c:pt idx="10">
                  <c:v>1.043382756727073</c:v>
                </c:pt>
                <c:pt idx="11">
                  <c:v>0.79626578802855574</c:v>
                </c:pt>
                <c:pt idx="12">
                  <c:v>0.46677649643053271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D0F-44EC-BB09-7EB70F9B569B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796733928"/>
        <c:axId val="796739328"/>
      </c:lineChart>
      <c:catAx>
        <c:axId val="7967339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796739328"/>
        <c:crosses val="autoZero"/>
        <c:auto val="1"/>
        <c:lblAlgn val="ctr"/>
        <c:lblOffset val="100"/>
        <c:noMultiLvlLbl val="0"/>
      </c:catAx>
      <c:valAx>
        <c:axId val="796739328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7967339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accent4"/>
    </a:solidFill>
    <a:ln w="9525" cap="flat" cmpd="sng" algn="ctr">
      <a:solidFill>
        <a:schemeClr val="accent4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500" b="1" i="0" u="none" strike="noStrike" kern="1200" cap="all" spc="100" normalizeH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it-IT"/>
              <a:t>Auto-determinazione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5400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solidFill>
                <a:schemeClr val="accent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'[1]indici suola superiore'!$B$3:$B$23</c:f>
              <c:strCache>
                <c:ptCount val="2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</c:strCache>
            </c:strRef>
          </c:cat>
          <c:val>
            <c:numRef>
              <c:f>'[1]indici suola superiore'!$D$3:$D$23</c:f>
              <c:numCache>
                <c:formatCode>General</c:formatCode>
                <c:ptCount val="21"/>
                <c:pt idx="0">
                  <c:v>1.5925315760571115</c:v>
                </c:pt>
                <c:pt idx="1">
                  <c:v>1.0982976386600769</c:v>
                </c:pt>
                <c:pt idx="2">
                  <c:v>2.0867655134541461</c:v>
                </c:pt>
                <c:pt idx="3">
                  <c:v>2.8006589785831961</c:v>
                </c:pt>
                <c:pt idx="4">
                  <c:v>4.6128500823723231</c:v>
                </c:pt>
                <c:pt idx="5">
                  <c:v>4.9972542559033499</c:v>
                </c:pt>
                <c:pt idx="6">
                  <c:v>6.5348709500274573</c:v>
                </c:pt>
                <c:pt idx="7">
                  <c:v>7.7979132344865461</c:v>
                </c:pt>
                <c:pt idx="8">
                  <c:v>8.9236683141131241</c:v>
                </c:pt>
                <c:pt idx="9">
                  <c:v>8.5667215815486006</c:v>
                </c:pt>
                <c:pt idx="10">
                  <c:v>9.7748489840746835</c:v>
                </c:pt>
                <c:pt idx="11">
                  <c:v>6.617243272926963</c:v>
                </c:pt>
                <c:pt idx="12">
                  <c:v>7.7979132344865461</c:v>
                </c:pt>
                <c:pt idx="13">
                  <c:v>6.7819879187259753</c:v>
                </c:pt>
                <c:pt idx="14">
                  <c:v>5.0796265788028556</c:v>
                </c:pt>
                <c:pt idx="15">
                  <c:v>4.1460735859417905</c:v>
                </c:pt>
                <c:pt idx="16">
                  <c:v>3.3772652388797364</c:v>
                </c:pt>
                <c:pt idx="17">
                  <c:v>1.5376166941241076</c:v>
                </c:pt>
                <c:pt idx="18">
                  <c:v>1.4552443712246019</c:v>
                </c:pt>
                <c:pt idx="19">
                  <c:v>0.46677649643053271</c:v>
                </c:pt>
                <c:pt idx="20">
                  <c:v>1.043382756727073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10F-410C-95B8-22BD20D35008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55884560"/>
        <c:axId val="452643472"/>
      </c:lineChart>
      <c:catAx>
        <c:axId val="4558845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3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52643472"/>
        <c:crosses val="autoZero"/>
        <c:auto val="1"/>
        <c:lblAlgn val="ctr"/>
        <c:lblOffset val="100"/>
        <c:noMultiLvlLbl val="0"/>
      </c:catAx>
      <c:valAx>
        <c:axId val="452643472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45588456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accent1"/>
    </a:solidFill>
    <a:ln w="9525" cap="flat" cmpd="sng" algn="ctr">
      <a:solidFill>
        <a:schemeClr val="lt1">
          <a:lumMod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cap="none" spc="5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b="1"/>
              <a:t>Ambiti disciplinari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cap="none" spc="5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'[1]Percorso studi'!$I$90</c:f>
              <c:strCache>
                <c:ptCount val="1"/>
                <c:pt idx="0">
                  <c:v>Umanistico-sociale</c:v>
                </c:pt>
              </c:strCache>
            </c:strRef>
          </c:tx>
          <c:spPr>
            <a:noFill/>
            <a:ln w="25400" cap="flat" cmpd="sng" algn="ctr">
              <a:solidFill>
                <a:schemeClr val="accent2"/>
              </a:solidFill>
              <a:miter lim="800000"/>
            </a:ln>
            <a:effectLst/>
          </c:spPr>
          <c:invertIfNegative val="0"/>
          <c:dLbls>
            <c:dLbl>
              <c:idx val="0"/>
              <c:layout>
                <c:manualLayout>
                  <c:x val="-2.5462668816039986E-17"/>
                  <c:y val="1.4253426655001458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2E-4923-8B4E-06B80AD2E06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'[1]Percorso studi'!$L$89</c:f>
              <c:strCache>
                <c:ptCount val="1"/>
                <c:pt idx="0">
                  <c:v>Valida</c:v>
                </c:pt>
              </c:strCache>
            </c:strRef>
          </c:cat>
          <c:val>
            <c:numRef>
              <c:f>'[1]Percorso studi'!$L$90</c:f>
              <c:numCache>
                <c:formatCode>General</c:formatCode>
                <c:ptCount val="1"/>
                <c:pt idx="0">
                  <c:v>37.953367875647672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D2E-4923-8B4E-06B80AD2E06E}"/>
            </c:ext>
          </c:extLst>
        </c:ser>
        <c:ser>
          <c:idx val="1"/>
          <c:order val="1"/>
          <c:tx>
            <c:strRef>
              <c:f>'[1]Percorso studi'!$I$91</c:f>
              <c:strCache>
                <c:ptCount val="1"/>
                <c:pt idx="0">
                  <c:v>Scientifico-tecnologico</c:v>
                </c:pt>
              </c:strCache>
            </c:strRef>
          </c:tx>
          <c:spPr>
            <a:noFill/>
            <a:ln w="25400" cap="flat" cmpd="sng" algn="ctr">
              <a:solidFill>
                <a:schemeClr val="accent4"/>
              </a:solidFill>
              <a:miter lim="800000"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'[1]Percorso studi'!$L$89</c:f>
              <c:strCache>
                <c:ptCount val="1"/>
                <c:pt idx="0">
                  <c:v>Valida</c:v>
                </c:pt>
              </c:strCache>
            </c:strRef>
          </c:cat>
          <c:val>
            <c:numRef>
              <c:f>'[1]Percorso studi'!$L$91</c:f>
              <c:numCache>
                <c:formatCode>General</c:formatCode>
                <c:ptCount val="1"/>
                <c:pt idx="0">
                  <c:v>36.010362694300518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D2E-4923-8B4E-06B80AD2E06E}"/>
            </c:ext>
          </c:extLst>
        </c:ser>
        <c:ser>
          <c:idx val="2"/>
          <c:order val="2"/>
          <c:tx>
            <c:strRef>
              <c:f>'[1]Percorso studi'!$I$92</c:f>
              <c:strCache>
                <c:ptCount val="1"/>
                <c:pt idx="0">
                  <c:v>Economico-statistico e giuridico</c:v>
                </c:pt>
              </c:strCache>
            </c:strRef>
          </c:tx>
          <c:spPr>
            <a:noFill/>
            <a:ln w="25400" cap="flat" cmpd="sng" algn="ctr">
              <a:solidFill>
                <a:schemeClr val="accent6"/>
              </a:solidFill>
              <a:miter lim="800000"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'[1]Percorso studi'!$L$89</c:f>
              <c:strCache>
                <c:ptCount val="1"/>
                <c:pt idx="0">
                  <c:v>Valida</c:v>
                </c:pt>
              </c:strCache>
            </c:strRef>
          </c:cat>
          <c:val>
            <c:numRef>
              <c:f>'[1]Percorso studi'!$L$92</c:f>
              <c:numCache>
                <c:formatCode>General</c:formatCode>
                <c:ptCount val="1"/>
                <c:pt idx="0">
                  <c:v>16.580310880829018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D2E-4923-8B4E-06B80AD2E06E}"/>
            </c:ext>
          </c:extLst>
        </c:ser>
        <c:ser>
          <c:idx val="3"/>
          <c:order val="3"/>
          <c:tx>
            <c:strRef>
              <c:f>'[1]Percorso studi'!$I$93</c:f>
              <c:strCache>
                <c:ptCount val="1"/>
                <c:pt idx="0">
                  <c:v>Sanitario e venetrinario</c:v>
                </c:pt>
              </c:strCache>
            </c:strRef>
          </c:tx>
          <c:spPr>
            <a:noFill/>
            <a:ln w="25400" cap="flat" cmpd="sng" algn="ctr">
              <a:solidFill>
                <a:schemeClr val="accent2">
                  <a:lumMod val="60000"/>
                </a:schemeClr>
              </a:solidFill>
              <a:miter lim="800000"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'[1]Percorso studi'!$L$89</c:f>
              <c:strCache>
                <c:ptCount val="1"/>
                <c:pt idx="0">
                  <c:v>Valida</c:v>
                </c:pt>
              </c:strCache>
            </c:strRef>
          </c:cat>
          <c:val>
            <c:numRef>
              <c:f>'[1]Percorso studi'!$L$93</c:f>
              <c:numCache>
                <c:formatCode>General</c:formatCode>
                <c:ptCount val="1"/>
                <c:pt idx="0">
                  <c:v>6.2823834196891193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D2E-4923-8B4E-06B80AD2E06E}"/>
            </c:ext>
          </c:extLst>
        </c:ser>
        <c:ser>
          <c:idx val="4"/>
          <c:order val="4"/>
          <c:tx>
            <c:strRef>
              <c:f>'[1]Percorso studi'!$I$94</c:f>
              <c:strCache>
                <c:ptCount val="1"/>
                <c:pt idx="0">
                  <c:v>Medico</c:v>
                </c:pt>
              </c:strCache>
            </c:strRef>
          </c:tx>
          <c:spPr>
            <a:noFill/>
            <a:ln w="25400" cap="flat" cmpd="sng" algn="ctr">
              <a:solidFill>
                <a:schemeClr val="accent4">
                  <a:lumMod val="60000"/>
                </a:schemeClr>
              </a:solidFill>
              <a:miter lim="800000"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'[1]Percorso studi'!$L$89</c:f>
              <c:strCache>
                <c:ptCount val="1"/>
                <c:pt idx="0">
                  <c:v>Valida</c:v>
                </c:pt>
              </c:strCache>
            </c:strRef>
          </c:cat>
          <c:val>
            <c:numRef>
              <c:f>'[1]Percorso studi'!$L$94</c:f>
              <c:numCache>
                <c:formatCode>General</c:formatCode>
                <c:ptCount val="1"/>
                <c:pt idx="0">
                  <c:v>2.5259067357512954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D2E-4923-8B4E-06B80AD2E06E}"/>
            </c:ext>
          </c:extLst>
        </c:ser>
        <c:ser>
          <c:idx val="5"/>
          <c:order val="5"/>
          <c:tx>
            <c:strRef>
              <c:f>'[1]Percorso studi'!$I$95</c:f>
              <c:strCache>
                <c:ptCount val="1"/>
                <c:pt idx="0">
                  <c:v>Scienze motorie</c:v>
                </c:pt>
              </c:strCache>
            </c:strRef>
          </c:tx>
          <c:spPr>
            <a:noFill/>
            <a:ln w="25400" cap="flat" cmpd="sng" algn="ctr">
              <a:solidFill>
                <a:schemeClr val="accent6">
                  <a:lumMod val="60000"/>
                </a:schemeClr>
              </a:solidFill>
              <a:miter lim="800000"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'[1]Percorso studi'!$L$89</c:f>
              <c:strCache>
                <c:ptCount val="1"/>
                <c:pt idx="0">
                  <c:v>Valida</c:v>
                </c:pt>
              </c:strCache>
            </c:strRef>
          </c:cat>
          <c:val>
            <c:numRef>
              <c:f>'[1]Percorso studi'!$L$95</c:f>
              <c:numCache>
                <c:formatCode>General</c:formatCode>
                <c:ptCount val="1"/>
                <c:pt idx="0">
                  <c:v>0.64766839378238339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0D2E-4923-8B4E-06B80AD2E06E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164"/>
        <c:overlap val="-35"/>
        <c:axId val="816723295"/>
        <c:axId val="816723775"/>
      </c:barChart>
      <c:catAx>
        <c:axId val="816723295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816723775"/>
        <c:crosses val="autoZero"/>
        <c:auto val="1"/>
        <c:lblAlgn val="ctr"/>
        <c:lblOffset val="100"/>
        <c:noMultiLvlLbl val="0"/>
      </c:catAx>
      <c:valAx>
        <c:axId val="816723775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81672329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_xlchart.v5.1</cx:f>
        <cx:nf>_xlchart.v5.0</cx:nf>
      </cx:strDim>
      <cx:numDim type="colorVal">
        <cx:f>_xlchart.v5.3</cx:f>
        <cx:nf>_xlchart.v5.2</cx:nf>
      </cx:numDim>
    </cx:data>
  </cx:chartData>
  <cx:chart>
    <cx:plotArea>
      <cx:plotAreaRegion>
        <cx:plotSurface>
          <cx:spPr>
            <a:solidFill>
              <a:schemeClr val="accent1">
                <a:lumMod val="20000"/>
                <a:lumOff val="80000"/>
              </a:schemeClr>
            </a:solidFill>
          </cx:spPr>
        </cx:plotSurface>
        <cx:series layoutId="regionMap" uniqueId="{F3DF84CD-07F6-4045-8F90-723E44704F7E}">
          <cx:dataLabels/>
          <cx:dataId val="0"/>
          <cx:layoutPr>
            <cx:geography cultureLanguage="it-IT" cultureRegion="IT" attribution="Con tecnologia Bing">
              <cx:geoCache provider="{E9337A44-BEBE-4D9F-B70C-5C5E7DAFC167}">
                <cx:binary>1Httc5y4tu5fSc2X++XikYQkYNfZp2oL6G53tzuO7diJv1Adv4BAIJAQb7/+rp4ksxMfz5ncOrlV
N55JYkMLFnq01nqeR/g/HqZ/PKino3kz1aqx/3iY/vlb0fftP37/3T4UT/XRntXywWirn/uzB13/
rp+f5cPT74/mOMom/50gTH9/KI6mf5p++8//gKvlT3qvH4691M0792TmqyfrVG//m3OvnnpzfKxl
k0jbG/nQ43/+Fh/r9tjI429vnppe9vPN3D7987fvPvXbm99fXuu/3PeNgtB69whjKToLOWIhJRz9
8eX/9kbpJv9yGtOzkFLEsM+/3vNwrGHcj0TyRxzHx0fzZC08yh//fjvyu7g/nzj77c2Ddk1/mrIc
Zu+fv533R3V6YGl1/PlMrE+Bn9/88aS/fz/b//kfLw7As7848g0gLyfq7079FzxutH04Nj8TDv+M
sojxEOHo89f3cOAz7LMwYgHA9HkJfIbjBwJ5HY0/B74A43T8FwPjX5+MWxb9dWJ+Qm6QM0ICGvkk
/IxF+D0Y/lnIaBT5IfmcOvjrrT9j8gPxvI7JnwNfYALHfzFI0lpC8npXuj7mPzVN6Bkjfugjij9P
PfkeGXx2OsMAnu8h+RzPmx+I53VkXo5/AVBan8GlfzGM4qM6fjI/s6f40RniAY9w8KWGRd+jw898
GnCGGPmzxn1by34koNfh+ffIF8DAiV8MleujeXz6uTmDzlDIghCjL7P+fTUDzHwfY8S/FDP0InV+
JKDXUfn3yBeonE78YrCIo4WKBszuZ/Z8dAZd5NT16asUjANumPohekHBfiyW1zH5duwLVODULwbK
/rjIn9n28VkEk82DPzPl+/JFzgLOQ0ikFxzsb8N4HYovw16gAEd/MRSu5cOp2X9tuP9z+uUHZywM
Ah4y9j0A9AwzhgP/xfz/QACvI/DnwBcYwPFfDIOVkU7JN7dPzdMij2/Wp59+IiKUn2Huw1f4hRAH
3wPjA+0KWQiIfV0Fn5nw57C8Hw/rdZz+4jIvUFuZs9uz9S8G3F7m7qdyMErPqO8DDfNfFZLhWUSB
PgNB+x6pH4jjdWz+HPgCDTj+q0Gh609ATH5q3rAzoFU8QP4XcvW9XImgoUSY84h97v8I0upbQrz/
kYj+ApZ/D30JDJz5xZA51Y/+ZzZ6gIX5OMDsC/H6HhaMwfsCZwzRL7i80Pd/H87rmHwd9wIQOPyL
4XFxNGCPfl2r//OGT30Qhgz5kR+8qur9M0yJT8hLVf/3cbwOxNdxL4A4Hf7VkNBK2p+JBD7jYAnD
/1/8FVj637vCIFeIzwPQkN9Wqou/jeMvkPgy7iUS+leT7ZfyqdZN/zOhYGCmgFWCMP+s27/nXMFZ
REhEMA6/9I4XpPhHAnodk3+PfIHK6cQvlh+XLv+5RBiBRAR+BUnyGZTvvRTMzzgGghXxF5387+P4
Cyy+xP8SCTj8iyFxY071otFv/qV6+OtR5j8zV/gZpZgG4Wl75Nt6hc9IiMMoYP6rjuPXoLwfC+p1
jF69yAvAbszZv+C/X2uT6339c+1hSs4iDmYXRi/4FgEfDIHxwl7UsL8P4HVEvo57AcLp8C8Gwe1R
qac3j//rX9r+VOeRnQU+ImCm+K85j8GZH/IogL9e7y0/HNXr8LwY/gKl27PH/+8z5S+2qj8zos98
+LuP/N/uzfuwy8UYQ6BB/vh6wcII+GCnevbSbvm6Zf7XcbwOyNdx38X8/3oH/q935/98bSEBuz39
432Hbzbo//uzfzwgvIXxYugXsvqqVPk8W+eP//wNRxhBCfrzPYrTRb6juf9FkH8z6uloe7gEPgPu
HJHIZxH1OfLZb2/Gp9OZ8GT2n3aNCYpCMNJOFKHRpi/gXQygDT6DYbC9HwWUIzBnrHZ/nKJnQLb9
CExnUECnS//5osmlVnOumz/n48vPbxpXX2rZ9BaigadpP3/sFGkAXNKHAsyiAAchKOAQbtQ+HK/g
ZZbTp/+3ZnW39FFIxKL9SFTs40x0Jqp8nATKFy4G7txG+k1aqXwQh2QZ8yfblUX8zay9EgehEZT8
byMhKOSYBScKiyIe4gj2OL6NJF+CvGv7CIllpmPC5wVvm4lfjjOysQuRTinJF5Fn+dbqNVIRFq5R
O9Shd13fnSOnS9EpU8ZdTzet8dJIeh9lMTCR57USdogeB+N9ijidBA5MLYImUG/Ledz0UWHiqt5V
PjZJi5QWgdfs+6Lut0NhLi2hjzR0H8YRZ4kXlr2oCG0TTFNWjXjXLm2ZDBw/TOVy1Y5TGpl1v1RY
0KFBCUI6j3vl08MyP8tWnVcze5/zwgi0sJRG9cOoqxTlxQYZul1QvS0afp/lbl7xbHyb8ezGIpgA
449rX0uXZModSNPezia4qSjd4mLYVBF8AjftHnX1zkk0i3IG6PyKbh3rMjHNVTLUernuyLBqSi+t
JmLemnAWTdMcTF7nMW8mu7bBztLyU9NmQbzgJOjWURVttcJwdYk2hK0Ud1aQIEDCahOmfhbCc9bP
hVtHUo5CYq6TuW330PGreFLyZvJ4Ij2WrW2vbrK2aEXI3XVeLN0GDW3SKc+KuR438AJQJWRT1SKr
6F3W91vaP5PF6+OwWKp4KJcwbWlghMn0LHzZ3tdmuC7zbFcu9bF1EU5N5tWiayZ2sRS3eTe0qTY+
FxNGz9L0S4zqi2GBVUP76q5l3p2drnrfrxNk/VURIiqQtyBRd8Su1GLYQbb1GrW7wdmbIFjWeqI2
IVnc8XDVMJLtLRm7uEL1jSY1PHmFV0rWhWDyvV/UPFVTd04Vz0SrsBRtQ/Z9WIgeV7mY2D7q9dsG
OvykMYuXyj8P1fARyYWs2smxJBpawBzrKS7wyvIskZTR3ULnmIyGnxtmKmFcFB5GOl3KfkimBp5v
R2jpC4Rom6KsGFdcEr3hTXbRL/25jrpaaMTfcy88+qwWPZn6TZ3RdEDLlakGKWbCZtGPvI0bE2zN
6PUi7LNGhB7TuzIrEuQquqqmcet5YxlTYorYo9EVy4YVKupbrHUhNG+2qvcfl3l4P+fZo6JzHQ/L
JakafyUbq+JFqsc+CysxTvXbxI9sIaphsWLKzbTOh8tqHpdV60+B8Gj+Vrr8nDPdrZtoeQshV0Ll
pBcoqJa19ViUest87vFqirs8k4K2t1EdHTzI4imY512FIKZyNlxIHpzDPwvyl3U24SwehmPVNEaU
XhlPTe0EZGndd/XKjrIVZW+nVB+DqV5WU8XWqm5MoiXWm77KdhRviwDPQrrLkhaFWNwI96bjBS1K
EkeG7Py8E9Vo75jM03aSJC2qPBP+4q59H9KfI1mJws8vOuQeDJfBqQhAhfjgdVUft36mYun7WmgI
BeX9puMVEqENG9HnPT2PvFInrmpFQUIVkzISPpuXNbyH4YtR9sW+CPJNWczDZVm+X6KLcTH522Jd
RfmyHaS+nLOYBNZe87BwcbWgKKFuvG4oKzfYsFUUFIMIMye0XoJVngcfonZhKxqw1aLHXky8FJYY
f+338zGavVLQsrxocVSmuW3XVZe9q3WvxGDctZrD4wB3GZFfnmesO45Lk4saszvZe+8n3Y6iWNgm
lLVO1FIkdhomUXX+IPLlwik2HoKEBMLMUR+TtrfCVNikXuN3Ih/xdelr6Ft9+1h3QSYGS7OVoYkZ
g93jIEuXtqx5yorlyk1VGQ9oqlY+TYb2PqzzYSdB70i1ixqohN2wzbHk66Ge9wG02VWhYGHkpn5r
aNHsSzntPFad180Sj91QiInWy7lV0btiGu/yqL3jEyFJNIdezNvycVppWEwJWsotm0KxjDQTnW29
GCszCl0wEsMTrTgkv8g55oJMbOVc/s5SJdPAQHspxyG2fDp6QTMIWw0rTMdc2OUZdUMvZjY9d0Hr
YHnkWlTZ+67DF7JHb7OoToMykG/HQKYj5/sWwbBS1lPSUM+HnM7vwK+4HLB3a8pbNk83XVesOeo2
vQcZ7SaXMPu+wSjuWf0xmMlxptAUMY+hkt9mbWpJSda2Q4WAN0nKBErDW+J5jeiG4GYqgpssMFJI
6h0tYtcykngbFnaCORifp2JKSp5dLrmsY+jq3kXuxovWWLWf27Wuyz7VyruturYUdW+qGCkpLEci
sFNwq5qFCahvg2BW3jWq2uVNmLIo/ID4GK5vC1KRBDUcxcvssKgz7eIAG2hn3ZgSvtAD9z7kFSyw
rh5uxmqa42ge4qJZunPbmjyWhq6DCnGh2jlpCCzspg3eFRFTcfbOj2YxkPph8d0SN3i4HRgAPDIs
himc4zxQH1y7DNsipLEXIagw3TSKbuZvxyoS9Si9JPOyPTUW2IfKVoNqN57vbwnyhFJRcM20aPLI
Cr/e+xjoWHefcfRcBm2bhpNZ8bAKUsmwS8n4OOXbCIXFJWrWiKk+drV+1DysxajZdWPGBAEj2NCF
poECagRvnMSmHOuNkxhge1+o4X2LCp0WU1DEkkG1sl1uVq0lQpKoWRfTQ80aHue9fZ9POk9GI6F2
2/wZY6pTVc/vpgZoDuuCJm5m+aEDy0WMS37QWHVv3VwRUdRVDFSmitVYVoIWJF9hCYs1qjIaT87A
VLdatHrO43Fur708U6K05SdEm0Pv9Ea5+hnXJIpNM3qxKqJcBEPBEqJtHftmR3vaQjIqLvLK2/p5
OW0Kv69FGLD3iA9FnJcXzoNbyCFjYm7H5SYzsluRyluP+bzxXJZmbg4OBpGdRb5aE+iZIgMK0LBg
TBeC72fZSjF2hMSu5VPMs8VBLk5XOMNvnfafCqDLs25uHa4SuTT3/jKuWa3HizWeKb8JkTwvszDc
kSLHsZtviiLJ8ixII8/bh1W/72v+6OVFWjl0lGHvxaitlJDhvKxq2a9DpQ/Av3RJPrZSXc6s+8iD
ASc1YCe8edPIE4+0fM+aAUpLUUMwXRnzQO8HE1HhDWRFmAJyVY0bO/O9KYLHSJJmyzDdUFtPYihW
fFImzj0exS2KLpfax0k41oNAzrsl3njeETkLUjMkKtyuJJ6v5hGotmuJWznuvC0t+tsamqKPTMwo
GWIylyaurb4tOfQ/NNIt0MDzWkabsZNK1Co3SS4l9OfpXWMmFPsQ9ADPRNB4QG32cTLoodX8nev1
bR3mkQjrqX0LPbQSUF6RaBRkBLIIi0o23gdVYz/OeVWtaATksnSgXBYqYLVB0503ZhjkJnLFYSID
O1e4S4panbtyGARX7b6JynPMy3LFTTQltjh3DSDRexXMzqzvOerdCjhkI4zNN5YB63Cm24xY3XQN
fltFdZPQyV6AdnoI/WbdtbqDrkkvnQ4XAS/2F0L21T3v9Dbo53ZVdL5ckd5tTD++8/vq2bTxPJJV
B3FNCyqSoepiPmsJKU/GeOZRG2f4gqlxNTmaMHeIvPbApmoWkUpGTau4m/NLoBTvvALppMWdEyOS
mzyKLsIhaKHxLZuyDoA8oZWc8lU+4X3j7SU1N2NRHXLdSeHy/q4rp/OCmjgb+UYzdciKeo95v/W0
jX00nlfQCQvJNkNXPJeseigU3VTneqAlNOg87Xi3rvFw1zZ2q3Gzn8n8AVpLDd8yo541Ga5K3t4t
XX3fdfkDsDGgprAYkMBLdEkjqExG7SPjbrN91IY3FEEBVe0CCUGzG9WtNS3fFTP8XDP13GCVdtC1
4FXHmxBnN34T3kjEt93g7+ZKXzYKVsDC8andlg/B3F3IKlqrRu/9trnsp2k1NmseygeHKRWhUYcl
zEIRmTL13fCxIt7aKHMLLxdvXFjfT0Tf09xdycy7sdV2mssViaargaVoyo7N4raZzUSJwxvTTI0A
9KeEKQTEfL5qGnpfL8KrUxkNt+GkUrqg26rAVgx+s/e74Mbo+tLzizsb7WvMk9Pd+kY+j2X5YH3v
xhRuu9Dy0HZum9ftZdENdw3oJFa99Td8qK/5VD57nFlgldAyQ6eTUrEP1AdWiYZRQOGKM+dvIz1c
BWG/DSatRF4nGeOb3kQ3TdSuZ+3uKiwjEDGHAFpIh9R9Xpg1B4ZbdsHa0+XBx0iJUxAcb6lnL9Ey
KeEH3SWbhqtmAidCt5cqOsm17gDMZU8idzWr4c4N8oFW+fux6PblDM2t6rdZCDEP4908Uisqpw5R
FFhx4QoJqVsnzQAkIfNJlcyzOjgLM2FKwbJM1BU6sKJuoR9EN7gAOudAvHFqtxbiRbl6Lqbd2KjL
MlCtmCINNTwb4OHlc6DGq9OtJg/OcCOkF16OdhlFdhHw7PqPAX/Ek3VWCuUNV73xgHAfSasOpytP
crxzPk96GQIZzcgI3omX1lzgcrksILgyi25yDvF0lidFNd1BNV4XC9oVQFwGDVHXtN73A9ucFk1Z
OIGLMYFfMLiJUHNJ8abvsm0OmaW5rwRU5RtMsru+ln8s1iHX+9LJZ47UBcJhUgMACQqm49gHu66k
XQo9Q4x+DTM9nS/NspmqRQrSsnsi/TzOQU+PrLEib92F6+0ioqyy8TDzI7xHfw4iJgJpV3kJDcfd
vFROeD3J160XbiubFTE03SsNBkfi/EfDMrbzLLBLM3xoZZYEiB+sQikI0Xc96T8WWHqC2KoS+UnL
oZ6JEWT6TCxbm2C6UtRUCZSPK+Uk0HNViDmDxhGODBRSeQnizz/ZF3deVNgYlZmX5FUVJXnL0nFU
N1OWwOYPCKCJ33dO73I1H+dpPNhF9WJkXgYLR+iMpZZBZxjbycYWFC/sd9vUhqFJdTyn3EZEODlu
na+HxIfNPNFWcePgDlesqsN0nF3SmKxOB8Y/8BGkWVUsx8UimpqBJTacNxnQhFQWQHt9wh462WzY
WMznGeF5PCvQlsEMIrEwoI91m6/mHiSQjvo1qcyFdhm0s9soNwL6nt8wI7Tyq00n21DMbtJx3aBr
NEKDsxrYfAMMatKFL6rAu6/CBaUhBm4xFjkRfssvSztA/234U9528wnlcy7N2rJVPQRN4rqlSbMc
5EfDChJ72IQbStkKLYO6Kp0fGy98GqXfbhXpknYAweCRIEyH+bnCy5HSDiWzNeckL/rk5Bh1tV7Z
3E1iHPxtxu2npWwr0ZK0LjwgXSABUg2TFs8BtKvZlzKWtrgPeQkZT8y5DQsZz4Xn0jAYaMyr3l1G
kbooq2XTgDBrrY3iUQ5j2oRdl/qB2aCliMDXyYgYWrWafcPimeVJiDodq2WoLizNw10kh09oBMIC
4okWnV6FC7202F8Pfdcluj711KB4DPJhffrTlGYbNEBNOKHhLquaWFbVg9JDuPKoaUGDqDmWebev
K+j4HTiGChq+UoewZSqVTQiZOFZXWaCuMsmhV6U991FSeZamJb6MAgCZawv8bgH5UfpVJ1rjIBU9
rHawvHHiqXxX5PUsgq7fmr7UcbC0Uxr6HgLieJJwQZvok1JCQziIsu22wzIRMMegdHed/wQLLS6A
qZSLf2FbtDr5g6YL7L5s+LtqcaColEMXHR6TEH7HMR65d6kDEIrdyLcyokuiRl0nOtvYYbrLC1qJ
qC6GtI7MtsAYvmmnY2RJJ7oSXE4ZPfnWQXefgssMdFmvBpNIPY8nrdmsyhBf2gg+BwTEik56IMWH
rR/Yi6IKxpi57F046TupDEoy2rOk6NNlgDQJs7HYNuECwqVLQixLaGb+Yxu6cjOHFMeBXuLJc62Y
ecnSrIA6i10oWG7saiA4S8G940nNw2ELlk9VoVuj5MZI6MllU/lxz1vRD+2Vy4QCLpfk0QDUHVex
pKMfjyBKk74y934RhckcVW/Bgw/XuGu6LcUHZaBwkrA7J0P9Ke/sXTOP7Qq5NhBN2XXQzevUzhao
eS83NHMxrLYsBfqQxxi+GTs0HUHB9CD4I5PCogIh0+tzmoGlPo34QGYo2MPcHYo6es9I7s4NeJRj
kH0KrDtvR69KyxwW/IhCsGByaD6tAofLV5BrCMiiCEPa7Hoo0KCrHgcfzI7Agu4ibk3GhqwNJwnB
JI/1MiUE3GhRQZGxjb6wNt919dynyKPNZTfvO8+LYkuLMEV9lSeaLe0qR42/723TpL5pn3TfvNN9
NWyCjO7KoPnogcezbuXyUXshhznjgpfcj7MTbMSWI3jxvZDmymNkAU8Tg+1iI+Eomt/VbbGGbXsN
ZcCnKanBpwnoxjndXPTDVKzK2kLlqDG0pFHG+a5yONyA9JhjHYRLYnChYjsZG3fHiuA25v1Qi6mZ
weM0/CCXfoz7thl3+TKsSjReZ/CrfkBl51t/YXNqvHfYK+7nwH8HZsuyy+uiWmUWWhFfYI6kX+Nk
oSRmmkPRDjMRdfShImx813r8PVAYf+ctwzUyHyTND2UQBWA6+io2ZrjzGy9bhcrIpJOgz0YHMrnA
UJRQrQUqKUtDTledmw+T8+oDg2LPw7nbOlwGUPFRkcLGEhZleWdMQdPR4mKtJgLbHaNfgNl1cj1R
AVbufFBTMaZ9He1MAM1gnCgYqq1ka0wASqfwLh9BNdbIXhYzAipQay0YqbZZMYAire2SRHa6N42+
jiBycBLrcDX4FgxnxkTxAQzuOc03OrYWDE3X9zcIS3wo5mlD6llumF+8ly1wFkZ7fwUGUpGUI151
1E9d66864u3mtptiRPmV7u2cduOnBTaD0qKGslc3DXQTtxmdA6e3hIyOoLD71Fz55SSsArbF2gxS
zIQSltT4XpqWp4E39emEVbOSbQWmR41i+IWBPpmr6KLoCDCAIb+e+9rfqf4InSnYYyNwk5nVkk3n
drJNHDVRlzYkOywFwknL8i13BMyDxiaIt/lWUuCBbpnFWHYfW2dvqYG2o8CXsHXpVqE1b8Ew9ESX
zedQU9u1le5DNhR4o73qU07qfOsT6ws/X2I9jBSKOPHShTl57QK+DWskJtj4AoIQ7GT30YH43Do6
PDBVPjnlQ8ZEDiVmciJTkkD7vIkazWCHgao0UuhJjeRK+xY0KCXTOguDt01ffgJN4FZ1l/fxWtGw
E0veTUmvgbLC9kvcjV4gQE8MW+aq97qEnQutdJfgiru4NMCc5OIgBfr8Akm1brnsd0E3b2bscqj0
hG36JrosizF2eAaxGgzTiuSMpeXUszgIiilmZb0GxzJYF8yvEsLhAyP0FoNhr6UDQdZOoCRKzrvY
qube1vXeAUkWNPOt4MNDZ3UlEPYq2AssLlpvZXV970JYXbwGAQtU/yTduGcvdGnBmo7WZVWDObCA
pivps1MkrWTIYhWAhU443LQZWToZmXre8hThshWNQY+ZP214C15PQLsYZWpMYO8qEB1vwQRkdusG
NiYumqN1NkSw91f0jZiQKxPTAqvPptmIoTztPbZubYZFn5OefKgH34F93aEU+w9ykN7Gl9dAgAoR
lNNticLHFjYKRAe/25LSpk5kr2ogHlchBy80wER0S43juV8moedoPszmpuwOvoU16HLIikLBcmKS
4O3kN8D6xk/TYg/97FWw51AWSe+BTdJQ2AwNoM8PWS/B5phhp3PgwuD+XdapJHQkTFipwEGTh7Zh
aIeC5khAfwctaA9O8AU8+7MtFOy/QRvkrovihYimKGAXMVOZQDO7Z0BGW1zI+6nedxZPsVd8hC2T
qwX2fWLWuTtZVPfhVB6GwF3d0CJ7Ogla2T9UXQEFak4CDeGC3vT66mFcgGcRfdVJHqsSWMM0y2eK
s6u5z1ZkmZNIhdAU9T6f/A1GdnvSzSEn5y3S4FXLw9i1l2NWHXhX74dBPWRl9MgkmA+BuhiHGz57
ozCE3mRzD/u5XrsZsmDcsppJAS3zIzdlccFqet5gp+LGg/oVlpESY9qGpQ+FlcCOqvGeZp/cDoVH
VhltNphPwFnamglMpgUYeBfX0XLR900mPAc5BGl/X2RmkytYu3U8W31ektImXeeB+oNNUNSCfT/7
MQp74HZ4PjrUoq0Lm+MAr4MI1Tm5brP/Q9mZdUeKY9H6F9FLCAnQy32ACGJ02A5P6Xxh5WRmBEiA
0K+/m8jq7qys1VX3PlSsdNnpIEDDOXt/W1n9MG7HVufgubPLN+MuG6LFM6udp+BYl8VloeK5kvMc
QVV9cPIGNnT3oEV99grIDiGkFSfR6XzVtfNM3eahp+Ul76E0ZFCNK38nUmcbqvS5zLKPfmw/53N9
lny8tqm6Zk68lNU5XGA5qUJ+LkNv3/g9RF2oj276/nOqFc7wVsjsm0T5mKJhM5Bnl7D8rHz8x9uH
NN3NqwFKRv4sK+iqCA4/+ygXvfe2UwRachXxUL5Qf7ouYX4QtY39EL+zREESoIdfRSOoQ9d8VMeU
vDHf2+RDech8s5nZdFUjlqJ10oZuifqtTXz4VOufJXboaGDFN6y5Me9yGw3NZqoXKBlwOnP6ROfp
zU/Lz9xZtoumu8BB6xCso2j9ITPiunz/6trxbR7bc+XiNkwYZwNsotZGkA4/8lm/qR4D35nraByn
N4dM0RLqzWjsUWGlK5rmwQ3R9+OJuJN8yCykNHyOAiXvQtmOQGbTVQPjpM6/kam8pBBP0pY/e1S/
1TlKuKV9qLF78AViyW3k22A39v5TP0F+KMqP1IEqoI6V9eNe4h1JBVnVyw6Nxq2mku/BSz7D1Pog
XhBRNnwAoLjo1Hkixb2C1ET49Jal4fNom9ssko4+K7eOZCaeuxzmWjX+MB3KBTRqp77qtm3NxZG6
qCkKeBlxtzYp3tx9MA3dNKtiG9RLMnbw8Rpq9wGqMuaAxXD7/n0Qstp1PEh6TvvtZJxny8UVwxju
WbZ82Ex/n4zcYvnfp2X4yM0IvKCDfR8szmkkHyklr3zKnIgvE4wlqzfcY3qFOsZtywgac/nWSIUe
iMMbwWw4drr5bEun3qC6/tCqe5QlzFLeYHLkC0Pvh0UcbST0Rsh3e+4XOVR3girHRHWZ6Yd27O7n
np3Tpo2xQOKwllzImOOyQKFuyIT7wRW8jk7BnJ+kfs5hmjTcuzqVxi/FbS+r0ECQf3ezpnxtF+fV
thrC5+jDl4dC07n04pHxo/PtJxky2BhexyM29ue5ax5aOR7Azq+Kb4B6397Zqnr1PQgq4zJeQhBD
KDbLyIFzuu2bwouYDfeeU+KxtZ58NJbGLvS6yDQSdETZxhAG4q4I37sGo2lSUduL97J4AxDFN32K
ZT3EaheyOYbuviWSH7re2Zkqv4SVTTJd1FCenOHYG7OtaAsNoDFfBq3OQ12+ViHMgzVRs8/88K62
8Lf66pWMw5zUanmBa6xgW6JDHT8a0yaGZsc6t99Kb0qKxq9jo164cU++YfOuoe376PMNc+1HDQle
m9RscRqPHxcdj5WGlEN02sWr9qMmYBw1WuIeGtsYfLST2DidLTZC6P1C50um0ljlwZnVkI5CO+0q
knmxyFz0HuNmVCOP0jJ4Kdqd5LH0MDVpOYF94teBH4a5RscLoc+h79SBgDNiO5hgY9btXR84sVe0
247qTVuyPQYAxHZYC/6EfUBJfmzwRf3hkJHEaGWfdZG3cTkvUS8HJ+7wudKJbeaq3dV0uKOL9yPU
cVpC7K2C73oc8VAxi8M2bzeWFHAisuq55+2XrL563vjJyYcpziZgP8Uy0DhyhtKBZwD1buzlOQ3F
EqV5/hWC4R2V2AlZEc8UqpFYayZvcVALQcYbulU3U3iRvYMhGjzYQPEIcAQYjdk7Ss6uKnUfKggz
KXHf2jnEGNceiYiqdJSL+hLQLmF++cym+nXwyrdlqPIkqKtLV7ywNIuNR55L5URiHrdLh63Tz8qH
FEVGJAM7bxcXPEApGPraqRL34VIsx64n3wysxr7y8bZNAlBrG85too085fXibjXLg3jOYCP4NSl3
fV2hVRjhVqH3Rj2n5VffuW9m1L6KLRbCG19AJX3x51fd5GGcPeWuH0RaZIcpgF4psMdvif+YMsyQ
dHxSIvvsNnUBwGd2oNWal9S0I4ASwbaZdRMcRXO1Rci2ukYvhhTmxodNT3sJTwRe3pTDgAmtnOJJ
wRRNfSciV56LEesFFsylycdtFu7zos8w0tpdwDlLOHb9jcFHgNLxZGvcZlk5QzT7KFsXd2mOWWuT
nA7lWkB1ceH3XwMOn7jP43Ge5niiGAr9YlTUDHw8pL6+J6k0Ce/KJqqL9puBApTMI8T+ZRqmDSny
hz6U+QkQTyJ6BUkmfCsEn+O+yIJkdNSe+ugWLWyLoZiv40CKGHxTXB4axmOuOLv0WJGCrP02GwyX
aXTetSaf/b6FT7jny2czQpRoaP2lQBvO66nYFKl3nFOMHijU9QZN5tn3GFCoeuv4znufkx0vV3u1
JvdO43yU0tuPxvvh97Y+KG95CUS+xUbpk+lJVFWR8BZlrzXFj2ms/MMiwzamQK7UV+r2d+E8fqoE
FNhqgCKIFsbsAzQpqnqEzXsHO/+hKgD31ax518wsUT6OT2t51EDi9dyTFu0j9cZ9a7D5TKi2iqk/
ZSkHptJ2W4sFN5/spzL35u2INi1Sc3PvDmo45aV77WDqjLM7w6EV9dHBtms9elZ5uSVLQSCI5VAD
if5hq1dFnTACTvIoyXQIG6c42QK0YRMEEEAxx0zY9tCn4HQXzRDP+CbwGfbZePJMaS53QYF1YWaQ
o6D2R+hzI2fG6gUhZLOY9mQdbJUjeLBswCD0oUxrjUHYNtlnCB13VMOKLZblYIu02jqiINAdVnF5
mSFVdk3cyPC7rCoe9aHZwFd4DrUpI3ex2cYz3gT1BuhbDsSgR/EQ1mGxM6p2MKMnnrRDOMRB609b
30KEHrJi57hlJMslJv7g7rt5+cLxlBYiSjj607vj9dNP0PQPdvgP0vQnAftNdstQQIb+7cv/8ywB
5TW308D+8zM3TPi/X939+5S3v/2p3Q+5xtrV7z+0Xs1/fhfe/Y+rW+nhP33xF5T5f8DKPw+N+x/f
/BPJ/Cdg+9+JvBuT7CKY9L855n8D37+gz+tf+ANhDv/FiR+KMFyjZQy1xL8R5jXdBD9EACL2XCaQ
uPkvwhz8iyAZSAKKE0uwYvn/RZg9/i9EzgUwX+ILb+Wi/78QZlzXr+DwvxFmgtPpkI4LGNj4X8Hh
f0aY2+Y8BB7M5ATloYxR8NRR7fu7YGRvIZljCvRtYHb3/8g2rzfu1wsE2SzgGTAcDiaoz3yGm/Tr
BZZzRgUpvCUK/QlgIaPlPmjDbl8St4bQ3dFYYtKD1Vhgs6TqmEsYnW09PhXQYw+yqPokSHNstCnq
1IbZFFwLowfZqY9fnvkfc+NXGnyN1/z5SgUOAqDU564X4Nn56yf5hQavyQqh895GVpjuXWbBu4W4
dyd9pXb5MI4HaM+PS+fYjdSh/2ZTwk9qafqYzWGdhJmkezcnxdaO7ACyvH3kdb1ns623cuyWz0M2
72n3nipDHwNY1QBwu+es8/gJAv5UxqvGu9Ni+Qo+IsrrMT2oPqf+Ls1xNqLnqPE+VJ8gHvrPpi91
EpDqLmAL3JrRd5Leg2i7aYYhpoHD4chQg6q8lkeAYx+ODscH7DnNELWhDw2U2fnJKWEi9LVFVyyG
Rz2CFvz7+7kO/9/vJ9B+H1MmJNTDCP3z/bQO7Vw9D0vUdc79PELTrCqAZUI6JqnCoIyKVBzKPj3o
pXXPxcCfl7wt96Xrgjcr/eUxAHj+D9f012fseh64PIjKxFvp/z9fU18N7lS0KIO8HvDwPDjm3Fr7
2hmrL7Mmzl1rNllt/Ss6mg/bV0E81NPyuZHkTY4uif7+cuhfJgdWjVsgD3kvsAMM8Yhfh9zQFgo1
NMxAo0m3DXSe3zV+OSezC16ZaPmuDbMPoLrQThdQV6OONXoHM4cdTNp37zSc3JNXle6xqfhBcvIe
zrP4xEpUe9Mov6Ud80/Y1dw4RA4APUtJIdRUQHwmYGxuswTR3Kn61HooIP7+s/0erlhzHa4XBlgE
RYAMRfDbrW77gVY9xEKgdd0rCwcKMmcBmZRnX6UlKIXNtEdtvbyE6RcGa+c004AmracD7LN82Pz9
5SBO8ttgxOFRJAhxXB5FoDv8bTCKJUUBp1y8P3ilFOWKC5ulbx8WQOygDsoHYTJ2+Pv3/Mva59IA
WwAky3UGiL/kS5bJliUWG+Cjsn0BP4vFxOuzuJ0YpqJeRounyPQhLwo0qmk7PY12EElDAUgV9Sde
Z825dkXw2DP3E3Xz9JC7Fj6mD8Ty76+UrkmXX5IwFFdKMSEoDH4cSofYzZ8HYru4ResyIJgL996y
qkC/YVzvDr7nu2rdAmhS56hdP3feC5MVVDORXv1Zp8dyHGF8lUBCFZtPo6VvYVrh50Hd2W0VYkap
xjuO3SQvpBmu4TQaLPEKFi9UVdOZV2GIuvAmq6JFu/JtYb35h1nms98fvou5xf2AIifAyLpp//nT
FTMtTOXpDupGJQ5w9Hez9oaHWivnpIt0xVTB7aLXflKOzM6hk2YAabsfZGno4/o90xXyKQMSe5Kr
ZJt5MHTnvCu3atD9A0kXkAVe/lRJ/8e40PIcTDbY5G4KjHGYjk4xhY8jR2ZEOPJTKmS7dyAKzums
nqcw2NnKnNKamBcBbDUpz4NBW98Ei9izsYV4TW0Wp4LwYx8E7VOTepd0qYO9SqlMPDpj3wTgsc9J
/37buSo/M5umunNAAJ9lBlGnZ5V7mMbWe274nSsy76WeoYwTL7+TzUii2xo3pIGJWgtQS7lzte/U
PB0hyWNn6uQYCZp3h94M/EktAM6cViQ1QacneuG9EQIVqwqg4vRSX7Fq2vsy7Q7G9em+g9IEr7WX
l24kEh3ycmagByIzTSSxiwq2IFeHfckNRduQZ3dZO+p4GWYREbz5gTIvjXRxP2LnPjhoue86ehWu
9u5GggURvleXSMguG8QG0D75fr4dfaBiYB6HbVgQmUzr4DPrC7dzLMJKPWsaQDgDX3xessZXCcSh
7gjSie6ZA+neQik+dQv95PheeqJgOUDJ+wReHhhdygdxf3vprUECI0VBY/oWbh/oSdO15AeKsmPL
v2dV9llSLR8bsMqnxkc30lc9AgQpDSDShO0rHcZ7NWbkEFKsABRHTdwBoYKe0OlNpdkPOXlwxMKs
jFurs7OEVl6CGj9lXW3xvPEnuai4akf5qMt3NYvmWVFICz8XGO42eSyKYHiElgFQUELMmDndFGHv
fsrC3ER+O9hHDaYJj7wv4gpBnaMuhHcIJjonoDX72Fnq70PLhsewi0XX1rt5Hei1ZM29cIZ9mnoH
avvpnTFULZ7QTpQR1Z/KcerOfbF87aTnf2/afltXzt1tIoQ8zK4gSXMpK3DHtd0ZDGHtdiEiNmsh
xIIiuHcyxC1A3/K9nNyXMuPNhpqsjVfKG+EAkuQZOHo8QsBVFfClCqDTqZpRVYRaYl4KYA49ATTW
hvQcEKaTlrXVgaIL24sQOCCKVaxqaw13+6t94AWPTpjCWsly/9CXgX9y/O4VxGJ5HjvuJ7JP/R20
yk+AAu1xcPS0MzWGb0GK7Gh7Pm49kXH8WPDewRw6wZmR2Vydm/Vlyb0qMUPpn7O03SnN+NPtvYlG
RKGhU48xrNER1gqSqgSYN3pgoNPK/HBD1r1XYebH1gt0jBDM8II9RceEKx8pL/yt1h34CVEQ/zgL
/aOg4QzK2pHbYkZORkoH2Rmp0/2tYsC5Mi1SFAF7mmyDIMpsd4z71Z0NEAcYKCgH5ssidpsCK4qr
oCYO+VF7Y/Ncge54MsU9WDYEbqqJn26fIINSIBQI4Tac7xoHSarCJ8HDCD0hsjzNX9sUYZ9Sumbr
0fFbaSHgqmlQO7CWcDZ7exoBfZ0tbSGVsErEWVaHh5Qtatu5wDOc/NELumInWyAnkODeRLe891lx
YGpYHoBFVmfrdNMGacUoV9BEemlnRC7sRaQEUoNsSVKmutwUBSmvmUbtOQq5V85s915j0pPQYtyn
37La+Ieu6IJ76zfHFLLbqS6dz4Ck59i4YMemuTT31RIUCcI8m9SYMAmyOT8rkiJ2ZHiL4Kg7v9/+
pJp8RrZk+uQWh5oE9q7XYXthS57GP7fHsFUgTzPlbnNwVwjCIJERQPiAZVEhmlAAU9XLe8CXBeCA
5juvcLOkDGifQFiWe8JzH4jLlJ6G9SVw5bIZCgKoC6pGMmkU3TTAxuSZrwW/cRAOe8pNumUTEwdM
Gw6v3eUnr/Ogvd42+Co7ats4R7RG7W5peb91ahBaXWnEnVfkCJGatti5ugO2180H4NYffWO7Y1Yu
0PELt7gQmapNlelr5UyvBIXRIStnCgm3wfoSmuzKep6BAPGG1zSovqYKS7keQAXwrgVo0XaHfJyh
cXZD/uQ6yIQZc1TVqtca5Sf8OFjOT6JJ3SRn3vK5cO7hi1yQcnlApgSTnKp8FzAC98Wz5iRpvmO3
nid3XHW+dVzCz6BcZiSuimB+UDXbuqWrLpQU8yabqnA/6XAPi616rxrnMvvYgEuvvSfoGXad4104
mYbHHDvqJlgCmYz1Is6MnxYC7qqzotuIFMSc6GZ+SpHvi33XMxsk8pakPGJCjA8Fb5cHi8IpAWi1
L8NW7Hw3BBvD2/zYFapOdAj6NdDetUOftKkzgGdLKefdiKTbqLt9vsp21VSdby+zx03c6nR1Rut8
Z2lj9p7o8rPrgeIMSnmysJ/vagKFmVeF2DZ8mO+ObZmrc7e+cEQJ4zAADe7OobryTASJ1PuiTBpn
QBwtnbyXpuzCfeOl92UJ3R47vrurWGPiaRTZS9XEVsygflqge64U93OppntcYJAo3dknuOP3gzPB
EsgiV1LxdUbxFIfrLVLG97Z+YKtz3ovqPFRFlHm5PfVZU135yLYFyJ4nPiNbZXshD7IEndEgmJl0
YXM3c6S/Kuzoz2GfwvAY6jop3c7ZFGAizyT3y0NF6MHwBV/14XAeMv4tb4fmol0nQoqJPakZJhV0
t+HROtlL3wYq7kQDwVIj/lI1bgWXt602aTsylSzB4MLIMajyuF4RRnmi66/1A+7GJXCg3WyUc4TT
W226Ju3x8YCrKKyyscnT8VSVoXzDhE58OTagJMmz6DXidWnnRuBX1tWmzB7hXWEclN5LiHj1tu6u
xvjQaEnwNGZ5s7l1A1M98piuuTfQd/OKbzeAmXy7Gbux3I6mt6+NS3clAjTFvZtO9vsUopqSwRG1
DQrebLGAart2I9eP7rXZdVkFj4nV2AbCFOVP719g/bf3qZ3Al0/FNi/zbI9DGNQD9e4zWScO0h4X
3wdXK/nSbDtAFhs7pbELxeQM1m9O0O2m0Yh/f+FqVepg/s3FrmT2U1j238PAaRM6CIwmWEXlbvIH
hh7Ubqa+VtuhwtR1J5++2NoogAfFizHjJ8+IK4yP9lmtu5FClEgioqvEch1Inp2KIpyRnwFKwllK
D2OGx/UPTRL5vUny0SERwDRoa+F4u2uI/xeBSCBg03kukBO3KI7EhnTXjEZf0eXlm9oxnz1l+lMO
VByJQsTiQ1VtUTCq+9tLVgdbzRkijuPw9XbD84J6x77z+QG55l1Z238QO/7S0/kBg+6CaKJHsWr/
rmchoU1qkGLgaQzo3ZqJ7I5C2d6rJgA2VKQXNvnTpQq7bCvZYh7+/m7hKIbfWkrBoXHiH2kQHgwk
nGD757sVdkEuaJCCGup0CPm8yJNCZFNcuOOApBUZ9gCTa7TGYXYqC6EuwZj04S6XHZIlUpynwLWI
nvgqggJDN/mSo4UMBnlJyyLc/f3Fen95tMIPVi1G8BDnHSPE/+eLzdKGTYCOEYiA2RBPlQ9KGfWL
kdPJC/zpZPPqCp7OA6yUTS+mElFtqfe2VjnnCv+MSBwgORvdikgsmTlOigCmAI7THIRmYocQeRgz
NS/HuZu+z4Vqnhql0M9MaZHkivD3IRDYJAcHNYx1kjCHu/b3H9H960cUaH6ZIAzKNKjd35Ti2TGl
aUDMR7eK0hrslPGychqhmOUWqKmOEbxW906genBZYCY5ScvTP1zF76IgDECGiBjOxsXb4NyNVaD7
ZQ7lY4ZmggU2ygcXh1g4JcK8BL5UMQF0GMIawshtcygtcgkODufYpN7QHznCC3no90jWU5iKOPDj
H0bAX+Sq9cJ8HzIVw+FYIb19/5cLs2KhTotVFN5yUyOY6J4lHdtLNqseJWnxhGAnolIUDV9bVBuc
tcEOI+jfqAkYKMHAk/9wp/yb+PerJkMJZb4bABTwCJ6a9/uYzGXrw2/GqlaqENEJ4C6rxiAQL9Td
hpt0PoL9VjvQgORdh903IoLpSY3NeGgFkNAFhqPMIMCRrjxqWsN7y9WIxAsf99Y4m5nX7WMLRvVO
wGmqaz4OAE1pBHVOvOZtfaxGiTNHHGUf/FT+KJRfAXgIn1Q/qHvdZM39TQL3P0+IyF5KCZe9ulUI
3GH7PgScoXEmxqXMq3J/mxm3RiucwGHMHNPDZvnXn+LSz5q4AO6+K4BRPQZavOPeXmsE5JCoxVkg
wjmFrcZHKQr2XPni/qY0DFbXjxT55+1Pddu2uY46p3Ofs5ks21rPKFTXFs+4/OtgAMt4XHsAHKoH
2Vl1SFtBgAdM4JP6hLiKXej6Iim66j960Sn3DijaeBSg08BZBhoC9mBwAMSgArUZi/WMCz8w31j7
odCV/ZinqYxIKxo0w01xklml76cQy4kvyKG2ozwsJW/ecNMZ+q+iIvp6+yjEEfspTOkRCQyxczl6
iiIHn194vDuFWnRXb0o/6lTpJOepPLQOEmyzIP2V1AQyP9I52GyCPKlBpCWNKd97tEU/tOfGIDpB
GiwNi1lJ5dYg3Ho3iOHq1/3yhS0lGpdiFG+p0fWa+DfPsxjUxjWtflwaGJvoiT3I91svG5ZP2VJO
SOu7FTIzPuz2dQwtJkPpttbkbtg+Lw2kDw8x1LwiUIswvykKf1QM47Ct1yJoDOYA3Pp89nAGwB1T
4cmr8/4UZNexccxDoGtzpjnBqR2dGM5aI/SJKWdiz5WxWAuAqgqaZxhBP4cNaLXEHVrvZdXBzz0S
rREBEheWufhcyQIVmftNdG6H6crI2ci5iZDxnY/IRDBYE0hJMFrAK7aYxv4yH9hQXlquhscCYs8g
piD2Fs42QPAwVHIvEVSDUZUQtGPWD996BA9ephbR7/98pRuWRbZUHYLwQjyoZUKDOJngNVQjJgYN
gam45f72JsShcJlnqTFQl8dKkXk71/KH73hBXKVFduLGu9469xlN7zFnFiUnZOJNZ0cnGUjNEsbk
F0EtmCy3dHapN4FJyhFXzXuLoxdGbu+Hxs02PxdXK0McsEC8t8pj7WnlDKfZyc4NKp9oAPSICegC
0+fILNQc6WoAPNMb7+aLqdjwkJZtGc8l/d7A93vKa3TOnWbZFn3DrtY1f2qmFLuXcL/3JX9G488u
WYkXIos3P+PmzIFag+Ag19SZ1GFyR7hW7pBtC6crzraq76Z1CAw4MiAJxIACwPXz59DT6hS0CA9H
Lrq8U5H6sUwrezRsJGfLgvc/RkIfjBfLXRHLHJVEUWhwAFV46tZnm+bRAKTsLMHeHIhD7nQZNg/Y
dRp4AIi+uOWIyZPZbFdSi0OXSK2veaam2PFJhvjD/GjGTN7dXtTQy7sM7TKswpoeiN8UT34bN40/
PSEZG6BBLQ1IfBQrTgMF11Md37Vj9gEsy9zBQqQHN0w4mk+AaOjMQwv75bYt+0DhD7MJd/7k4FwZ
B3D37eobC3Col83+9lUbXqpUxOW6Z6bToRzCdMdoYF5Dmh47RDU2t6XWzqnawvHKDhY63XEK5jqx
PrTX0L/UnllQqxI3Gfigjrf2uMEZInoMkSJZxbAqX2jEcNLIQ46YfjQqCg4XNxLRQWcn8LSj3vPs
2SPNzsryBJJTXvo8fCS8ZEefIY0zCF3uu6Xf4tSd8YFUzGLZwlkErTfc4WiAIda66Xdg8ghODvGX
HTZHHATDqgtTE6Z7xr9wq+lLqdPmstjgiwVZfxoIQGJo7MEdxRy581zHTygp8f+WPj3VqU1PfBhd
oPijt6nTTh4Q6W73miPm6UEj2VCVdee84mqj23HZ17Xhm4E4eeKoYtlgXJfXVgZoQ27FyK1SX9Wc
ovach1Lj/BzYS917F2BNswPwRWFAloR5tqu4wUzoV7xPo6aGP+A9ERexQNS5uz7gLSJUyGaPcvkM
SBNwsBn3TmnI1gHEBDSy+kKgb28RynB2dVe98jml27AS3qYNymrXZ369aeGqniC539+KpHwu3X1B
e7pXs4oYtfbMZlbtGPbYJOu68NEbcZRI1s/fPHTrjzJz9Xbw0Wizul6TSSl5BMFqcRhH059FXdbx
rcP0GlJtBMxPHF9Tf3OWoUb2x2T7m7KhvHzcIDVCEFIfP1F/thHgq2GjATC+TeQTkhYXo3IAdQiJ
hRhFP2rzvEzTc9sY/cUp7WVsv7cdLEDSt8PWuS0SHo5tKBlOSHrXC84kwalb7cMQqB0O4ajALBMY
Ydb4MU6FE5/80bsu+7I36ZV2DcjbrABgu/T+/e2qRnzuk4sjN/KsrpIhc4Yziluc4UQ7fOSZfAtY
HR6VN4uTQuMmFYUaM07jaSpIdgqmLka7HiCdNqzRGd7E2APse1tmz1kOerdtHtniTTt4DlMcijTc
BGGO/NC0H3lRfG1wphrBXHlcsBFjm+hUn9TrPkbrSe+afh6jcnpPK168EWSLFgIjsp1d94TjnoL9
jI4qrjgIoqZk09GVLMNdmr9YLIUQVpF9osgq4CQSyORqwXlVvaseb4YOa/MDgKNjj/zrnuBctQWx
ON+P9SBRTogehtDMPmrkQzW12OdhNyZNl2ZuBG4/npF9PPu0kRfQ6s2hoATZO0yH5nhrCZC8gn6A
SjgBQ4AzzXBYRnxrxTJED5Z8hLmJYjXKXZPfL3U4IILDcDYc2c2zRchRZvl5xsRcI3ugd/2lQvxQ
vJkalNPSVEhVQxR+pgGOFPOkeeEE+hjrRf4kkXh67P2d43xkSN5jl0ZBCrM02LDOw4kARM57V4MQ
u0kmZf0a+K0TTUvQvdfrWS5N67ZHrRCq2zY4YKnnS/4ASg4m0IAYpYP17oCcUL5v3dP/Ze9MduNW
ui39RATYRZAxTTI7pVK9LVkTQm4O+74NPv39mP6rLnAHhRoVUMCZJCz7NJYyGbH32mt9e8YSh5LF
aKysl2XnwV465NthMm5/tZG0srSKd4PUEVi5ebkmaXztPKN+s3HcY7Bvf5QI0Lf5m+XoOJSrrK+e
1WKwVNN8rpKMwyX3Ygc+FOKHa+Y/SKfHB6o04hedlxPgoappRj5ZJq7n/3Pb5XruNm7/H90EnYTL
lIzmi609/0O8sN0y71xrMHcQsChfhe0uW5dKgZX37tm4aVwTmwVxpUEOk5DZyOE5Z04yfbn2ixh/
Goji39eRWM7szVXQlaX7QMrevJ+9D5J8hCT6Mv4azGqfuIG1WOv9grmyDSuS3F4s5SHW5XAh8JWe
kcb9XefLIbx9WdjTf/6AHtmiEh++k9SOaUCs8iyTyL7HCE5+Q5Xuo1dSiqaDnTN1KNtd3RdvzeL5
kFWS6m1uVXYywThtJn9nux+s7QVZV+8Xz8v3SjKhoudpH3Stpie7hI8DnKp5lWXymXrjn0jkm9WD
CtUtnPYZE7S5+XsO0Pjq63+/pCXe8lybLYFqJC5HrfNhGJUxnBU+jursjtr7pWYLuJoeD04+5OeI
9jzoPd/91pKo8PJCH+Op8oJbVycMX51MgAM7bIUWkMbl4qRdfr6pNhXfEYtT1POq1ulEytwPGm+0
3mrL949GpJ+spCaovn0I1WzaQTeholWy/CphFjzcXmBr9NeUANBsEtM3C7Sr//7xMMX68tu5I/bE
CSDa5L6lPD+XOtvlk9Kfws/kudyMCKQTAgdukhia/k1Bd3giZmX8Ep3Z7Tw7qp/rSSwXuwLJRkYZ
kzh+ldNNymMqhdK/XMuySy/NQF67GdcnTRIun7miRtcuHj21QGnbxkLo4Q9M+rbGe/lelzV5RNH+
1QjWBcpCko3PdeljhVdNGfKUdfdgt8iwd4QXHHIrrvHZT96Gf8qj0NWkUqJ2eAMMpr5XIv0AStac
zZrhMCNNdFRFXNbOIghHWfs+dot3TWaPz02pSOEhbZ2NMoUho8hL3t6u4nesZPVX3StzeJUmkdKw
t7I2SNBkr/02S69HHR+S2nRfVdbYqBwqf/BH83iblNFRh9KFOAaCiSl+YtrfKlHbwZpF45lRws8F
2h/hnLl/XE2OTlVBYSTCsM+mMX9GfV81+i6AI/1Okv6osrrdW+200Ie34LlK8WviiCRF+p/aWCuT
CMV2ESWz64R4Fk1uJ+KBj9n2/0iLybjjQLw6Sv5RspjfTZmeqzo//50l5/M6vza+/FjTBTNXYv1T
dI55L+MOP4VZngwTeMmuMj3zOCxqvuSxaZy67VcMuYzT2qdRgK5L6tYs/QtB9+nAmZ0/KAAMo9Xm
e9tY+wsZHH0QxiBeqWabAMQPh2bdiWedLs67GLpvxZBqrjdLHOFbvOZGZLzDn/nwcuNVJeX62Qnn
sqR5+i2ac+suTemgu9w8tYxa3sDnMEmgyniMelAjhgY12XffVqxTf0zG21OlJTc8Ew0DuskfSxog
9yISAzJ9WpZevRldqDyYmWvXr/t5iMfDbGTMbZDsGNpmyctIuPEkssoN9arOmEDRqXHs7Q0Ri73d
wX1RjrLupCrqU+6TLpn9iNSgxJ7sICCGTqTSQ55PuIgbwsd91kKr6MnVARXzSOFODgai082FQciS
mrEy4pMLAOuuHjx5FG468RjyDBfdoah+FqXY8z7oj7zssf7h+M/yDXDbzQtIuSx/Gv1U7m9y+ui1
1mkFiMn4bXvYcv2kVrE8IUsMR6Wii5FmX83SDS/SrPr7tcJVnRfjsc9Hbzeahk+nucLD+nvZ9m0/
cKnRJJHgrq+3X6W2fW3B1v+tKJyltR9q5xxzf4AAjdV+IArwNMLBfSoWaItwRRl4bV+mhKCZdVbT
2crrEV+ERiSehzd3+5yYBmCDuHSB02p/osdVyYmitX3SDQJBbupz0nnDW+2In7olRSXJ+D2b/bBv
hdESnXEquoCmO3cVtN+aFJ5pIkVEzJuFWk7oONlDOo64Nrv8g/R7fGWknzLzABXS9KX1fZj3jps2
73aygdVGf9/BOwNfkHrkF9zlDbM8GkP27Xa53158zYi79a78JZIrcIjpLYkxohtpycjIVu80NMVZ
3wo48gCkYAjr2S5ucU2m40cOY3dsmaovVgJkw4M6M9Kx3wtktdBzZzMsgOe1u8jgNLQnMvhKAfMQ
FmYFY+mfx2KtAy7y6nBz48T1q90bzZVSNSBPD6pJx9ldQpJ2UIt/V1C57bRLnNlQcfxi6XeIP2A1
jDkObR9TjsziewxUel+ZfgGmLwc5ki7RiZRU8WglRmj1cFHoOAjuyZpH3W96SiOSb31fREHT1fmL
Z5ADruMWFA6Dv10stPEwxUW181xsZVmT2A/oZsO9Gyk/yA3Gu/6wflG/77pJ9T86Kbmdpf/PUot8
HwuotRlWF0BEtfxt2Y7g2iMWZwKaeMPkBsTtaiYNxL4xr0KL3uyur/LswxX2wc2Q5c0uutwEpiW+
WYGBhZomCZTRTUiNzhMBcRpQYxm950iW7Q8b2WMfty9tvZRhYmY+z8Qg7iYYKre5z1hqZ59mkm8F
iI42LP9b3hTZvsoN8p1l/7O3VvwetjTag4NUBKpJdc9ubv5jF2l7NwCcVbCWH7iVhkcf00mrYnk1
7PF7VvGjGbaF4ets2Y+lICBkLpwtgbmUOpwLke4XUzN8x7h8+NufF4ztaKr70J2VHZLuVnfaTl6n
2xMMbZqCqhzTkHu3g0eZr9fbr3DY8Ah2g7gkyXCRdGzvS9lDbUj0weuj7MD8BODAKqPhPAjRHha2
Fj7h4zk2djxdbXjXD2pdUZRi+wGqyIe9FdoUZevZqxIYEdFzk9kS6m/e7a0UzFm6FcMesWjKZ/Ft
mgcjbJXIXm4vfUTS0jWtp9tXQytdzvz+AySnF9ZWl8AsygYacwZFkOWEdfj7dZXV62Nvj5/13A1U
Dv07l0FEGJQkMSNiDPL0zY/4lYzH26/aFuLSUkGnGrEkHKOVxsEVjnidfcqCmZzzpdsMcbpY+xBG
40c9VXFQDqkRARfI9VUuZJtB/pjbd2vHVf0Sq+TvXc9zxJBhGWA6+jJsmtnn8/2/RoW3G1nChbRq
bigGnLfyoI2wNS2LfrGKvnyyNczQpH6anci5z0c7evaiyHuy2tex8mDfLQBj9Xa6dBbDKq8nAwq9
ZT2ZcTYEpHDrOzsaQUZvP9RqlsAKGqkxbJJBq6M/Q0FXkvE0L9rQLzBn8gfLgNx0M8sNAnRdobPX
Xo5YHtbJDN2evKVVwRV2es88xF0qnj01iOfFRo71FkWqPLHUOZ/gP2HW2JV1lByXtG1PKwaVB7ds
Dn2Rqf1sEs53RyO/Eu60d2rNPhgR9c/D4pGzklSk5PTFqzPWd2bkc4qtU0Nvrj8BjnSQ1XhJKueS
DSPK1+ok6EmxPPa2Q4rfa59n11zJ3An3Or1bVt18t/wobIdqfoz74iidMXmdt4ZQaIBcbFlXj62r
/MdWGYQofCYvfZTCWMfLI7ZrFsYQkGKG3IdYjfBFthe7qbuTY+s7Waz6blwe6j5uqYfWBrt9NCja
nm3INdpIJuk3vKxQ7HwTRmnTcgzkQ+XuO/5sR6P/4HpALv/K1pvSOQ3ecJ/8s/TeeIHoO11ka/hY
H8TPEefppbPAZJfAgBq7NJ8nqzjFxoudAm9ILcWoaBaX20uf2SSN/IbT0i71Xd0WSJ7UgLcPoFNi
q7CBGp8T6XOS1HyYsHcne6sXLmRJ7tDGEO1L6af2yZtasXdywqjZoB9WK9UPt1/58JdS6ibUsKXd
3Q6D24slEeaYm9Sh5U1fmZ+013mc5oepH3+oYS1eWy4rypvhxcs5Xlovfyw6efCaPLrTcfr7r88y
X2jyYS4tT/hdyn0OcSHsB0DIfe/pQ243iBqdHHddZWf7ZVLzPuvj6Y3ZfXIZyXgxnvkiaOB+bKUV
gUESqA6TqnDO0H9sP8uOuos4wavlwxlMPyxksz56RjkfE6ecsSzyh6mORDAlNGZR59Hwrs30HhlA
g2Fe2ne3L7E8XeK+Q1RuUCKrYlxeeCtBtjM3XuPcQGVZ89BpsbrHkzte2mJ4r0h0vk1JtJzmxGkI
Q5bOd4Ia94MJ/TIrKuqPoLWwtsKB5tTN4+SPnLNvTa28T/AWCI+pkwH/iuE0cY9eBgE8pt38JP/5
Eo/E7ct8TLyT06IqOtS7bjp6P1RHyrT0QNosRTU9r/P0MxpkuidA3x8yCOZPTVcmBzW6TnD70nec
V9DsDRRvjF96pBm2qIffpizmUzVZ627IK/yETpLsy804Y2fpBXl3pcVE3GlatzrmTLGmbOyDKNXu
y1KU7gsD+A+DtN797bf6NRbhhHcT2jiUidtfvhNzeymq9j9f1r5o8WUbe61gjbqpoA12B/xJq4ET
e8XBlJjLPoZ59oPvgN4Mn1htC38HWad8A7cPZ7VDb96+Sss1f0MAV2QgR88djolaeTJQkx7jKv2l
cCZgp+AD2pONvZtXm9UG6wXIlPydwb2XQ/rHgLn2In0G1mXbR5e67O60UyevrZmderWeykX/0TnZ
1fVW5KXWLANF2cG5OFhH2+RcuB3c8cr1U3HY7DSy1u52ZaYtMVGKmurvIBPem7hfMjw623E9pvBG
ixb0/5y4JyQ9/bEQIdei6R7mOH4TSxlfJQ14QLtu/CjlAkd71NNj3emORp60bp/RstYMhE5pm5T7
QnNjDKadfsTx8lhAWDlZ8zwEFHTq3iKcFCiV919STPdtWelvRMirnUh8Jjs28cytkEHo656pvKvH
cuLnCmtr1/h6uLudtQQZ6FpFMQAaCEuvRKz43y8OQ42gsb7EOBhc4Eh6PL/H1TLLb10xzveL8rpg
EanxLKEXgJ90DzevcUw5xs12SOfK+rGiT4WJBHNiDr18c+dpV3jbtgSqoZ1Hjpt4TfOPk3RvZib7
Vzvvn+SYYKOcmuQ5bd3p1JStQ1YtdZ7adHnpmDDv+wyI5O0JKLanAvxfe3UZ4IxOfBxAt19XKZ0n
mZTuE67NBH+2t4t0Up5d7tgP1hq0QHrPf+/SlPwb+JP6Os60QrteR21gO/2vYfFjXGWJWQa1hThh
ELw+R/F7ujnl5NDm90vi+/u6hrqmZWHdl5oxT+tEHwtt8q5LoX+KdK4PczQ8Dtt8XqbFtRh63OiN
bEMSa88QRAdYH213ES08pJvUVACMCjWHMvQc9MwBWvmlsjC0UEI5oIPRgDxMG6FjE0RZq0afPbUe
yIDBPxeL+nMFbOWG/tS1B5l53r1pPnqznb0YBPTL0ZreqL3Nl6SrT3Hs29fbway9yAjmqihPDgY/
8kvm/a1YbfrKO0Wz/4z4ODPyScuru/Va/LyYvAKsIF6mnvgojqEsdX75q1SYvZ8/z9vps3AfnWu9
lZECqJjqTt2M/qyzEsIZFARXt1da9+gZFED15MzzrsKXhmphpMFtJu945BSjZgDn32y7LebuC0bH
uR6ZeadjxqYId/qm82Z8dlZudGPELS1LJ0ANdJ8KUsrl2ObXbFLOkwNVWwAsfMDM+1GNwEWNZSXY
E1Xec2XHu0hEPdsqyCep7fcnifDAAOl8+6duv5XpfMVhzMyda2vEkrzQ/S6W+zKoxzhSTNrhWOZx
0T50zNWPOJNjyOEY92/1UyrJX1iAL/JGjljvGJfPJvVWrR1QzzeFfJPfb8MYV4/uw3Ys7ig+Oaa8
tQnXUpvvni1+rFnNQMbKuwcRjwm5hK6+lvgX9ytmc4glqK2gCkUdoX7zmAWWGuUhIkrUbyG/pW2Z
AVd84iYzYwMLt1/AvzKFMxTCsqAqvVnmk2lITtmcfUa90521lmkwJE50btG7gqhAeBFDQZ0o01/a
NbKXqDL8e3J9TwMmzbula+drN2OXRAU+8JP9qgq8RllfrOFNoB+a5vHmfTTMTu5my63xNlIMkyDT
DybWZ24jsGWUPQQh5PhMd/RPkjNHiTBxHm27+QUB1nqMk+JnZyDMeDCgfrqVZr7G3cjs/XtF7RlU
kUcOJCdRWBU8H5bouE5SJF6UO7VCAdPGFVU7kggvX/U4TQ8VhrmgnOK7Umg0c/Fzklocstx6ccFU
ZXXCfGeQzP50co9CdIh0NJ2USpB/LOj5vrkcxwmPeBWvWQjP4AMzZK7cRxMsYqDwV66OmZE0yLsD
Cv6Tcngr0eAlpzbglr1dzx7AQAOAgoAxS1o+3StFxsblpohmpV8nPSfUf0QFhN1UxxUqxz6NBv7b
5XEReUHYIUWRSgq43aa9HiqjoElLv5KGATiu8+dOditpIE8CXmDmYZvM/+vE/kFJinEGtKVIuks0
aYzw/ot/Hsoh3w+D8cE8A5+Db59SspBnOOhMbwBD2bkaQpPWXSojZMAcBw58s11LTbnMEzNcB8wy
fBaQKdldX0AaX6rit9VQX635t85EHHYQgPcYbxbGV7+SucX+atsnsYjtQwm0Mm/6nFHIuB9nP4RW
tTwhNwX2Onxj1PrRLdVnugSlwWKhwql6cpYW8uH0q4/+VGp5jtLxV+zM5dZkgDev0pBPDvyK/lFC
pDhEhVGjAKvqPKxbziAy1IEG+k9izGACsrDVyanD/oZOUj2UYKyK4mOYl+gAgQbdK808bPm5QGQl
ZbwaUGoNt7moyLNDRHskbdZ+jJ25XKTxsm5MsWnj1VVtBc9gBovXGSWDRFXMFI6gqTbAt29749VL
6ATxDdXB0jFkWXSZctWX0aUXqj4yq9j4UOm3TWe/l2XehCNTghgZyHfkpTIShi8+To9GofNOip1M
awqeZ5zX8mjzOSvSaC9bgHLDxCljzrY6Eka2nNw+40ta/FKF7Il5niC0HxfzV+36vyqj0yG2HUnV
Xaf7nDpsXScPkgn9gclGq8gjSews+6o0JONfsD7+S9dDGjM64yszyz2+OLrzyPuqZemG6G124Lc0
iCMF19zr36qXYk/qyoJdx+WyTOhVSZ8NYebiAffi/Bin5uZD9b07uZwgNl26QeEqWb38HHvLt6Ko
htMiqWJrrga8FI0iRAJaUWF1S49xOd8bq2Udi0L/ifKN7IHeSIYiiG2BuGmsZAhAiVojl7EU7nyt
zrEBX1wZVXLgY1MDFZrGpwiiiZ9srvGSPN9EXM1L4mbHHFGFZsboODZwz6B+vZJogSefVcfBGFtK
JyYzNnGhcYUtmKoKViSlTDjggZes+JB5c83tOQTPjNFc9/m5rQRHJ9YKqzVet81Ws0rPadvf9THH
U9OKhpUXxcvAN4yhl5PBbrsYmHR6Mtzx0azVeOeUZ/woiOjEVjNy9P3AGgkhmgMgDUhQaHMLZ5BZ
tvt122AzS1cf2CcH5Uf8FuxNOZCeYkkWciYnlYPEKCdQcTLP4Bi2pzzyXqkA211iNr9qKfFlzphZ
bNk9WVD0TSsJkhzDyWAUD5gGP31z3qI06dNYWhm+/oi302CSYhVPKz5D5e6UFxfMkzQkxfK3av31
4PovVZPAelsT9ofMIoTvEgcMSvqxvYxAmArpBbpK2nO5gL8VJR355Jp4+jMw3kO8LfbAYZdl33WP
JXKK3YJNTG166BhxsEnBe8cZ7z0K3vMVA8s8ivyedxyOY5P90yxTsfdkinm4XQ5UZeqsfKKyWTu1
e1wlREizo5uZnN8wUC7O6N3L3HlNohqpykKlwDkRMtEfAyX6LBjG1AmxbzhEyH8i+lzXAuCNl0g8
pvEYX0xKDC4GFrP4uOdFRA1aJf2x0jyuq3pJWD5wNuc7nZod+xiAOCN+PnJmmUeXN8i2V4vNbvNv
lvloerY+D93F/lMwlA4z0JG72qiutsDYhygNlz6xhkNcp7Afo0Xuh/Zn5DVsUPN6VLyRGGrN3HXn
+rrdWVoVIL4Z2NCasqIqq0psuvO2CG8IaqZBAI9JiTaeQTxzYvAfxdO08fXioHW7cR9FcwoatI3R
+lBjoQc5odcMD8XAQwDGkKMUQjZkGKYH0igBAuU09XruWWvWonzG2anzKy9kkQrz6HyvU1jpUYl5
CQeNH5RpKtmusGvjf4web0CkKdtZc9KG7Wx3B6dhHp5E/qEs1r3bKha2ZB+sOwvXzraO3IDjTuNT
e2VR2w/ieY+eIz+EiL9jo24elV8CmeCDQ70cWgnkC7k841b6YTL43TEL/OkYIg36mPLVZUNTEkvx
nE1fE4dV2NXdV2kVLJxKYkA5iDVNOv2qZhvzkbNwx47b2MNa31JYPkGm0r3wq5dSjwYtHvuXMohO
M3sAXFbx7Za0s0+y6797sFMdB4LHEj1upMtQgvfduXK1Q1nhL0aCT8MMBOQ+c387EwUGNXIUJutw
saAxhk7OJctFwuaEEUfLGBt/ROeT6IysB9yJ1SE22EnTdCfCSgU7gb7zbV9c21wOTUbrsiKKotqB
pIWhWXUVb1Fqh8h2KrCsH5JHFD8YxGXikhxIjEyoOQh6LgJwyDTy1jJGIDQM64xVdUHbcr/pHiUk
XoZzCRAjGLLsJ5Ys3L5Ger9E6gs7D649OfMTAgbe5v19OXGg9kWMc+VLpBRxvvQ6mvVfvte988l/
Zbpf7C08JRhLE9Ios+k+dcUQ2il1Wkk8D4cgaVI9fM5UWCy6sYG3MmTQ2KKcCWB8HaVPQLynIGqa
NhjistoziodppB3eyqi0HnDIYwlq4WHGiEJGtV8c8WTl88XBIv8GW7o+UKZiFve/sDjtk94PHXP4
nQxs1SvoYoyu5CRWr8RivQCLnXG3NNLd5VXK0pPCphJncUGPfws/0yiDBDBa4PcllL2Mcl/4DXp+
vYZZueT3RsWQcsgYYncew8qmOfva+z119Q9zXqZ91DAh7ka2UJl4Jmfgq6cZZZHk4XBPxDtiQ90h
UvJ9GLnIXVYihr4arxPIbKdojXcxfbfdug+VYz5jWmeLIY89nupD41EUJDU1BGnH7wAVJClIaHJT
S94TNgl9ajKxNiZPPiwu3DSr77Sm1nKJSFO97+08e2kmgG+FMBnVE0xrIoNPpAHyvjSL5sHQ57Rn
TYlbF0TLI85Faj9YZeQl7Jorc/Cxn2r/BJNbbA8CW9E4DVw+4716duMt6VvYR6bEn5smVETzr8bz
gcc54TLBJY9pFGn9MiL3M7W4eVsjBsWLvFZ77cpY0ewU+X4psl+FiQeztgyLfKJ/mGdTwiQHqJbJ
5Nl1lvh+tB8YSaSHtULyGyIHIb/s7+iYQIzPE6nvxvuKql4gZnCYCg3lDLQ+63m6586OWS4mwbob
v5Jmb0xhOxXW3uwrbtZlCMlMnIaJxTZtlx2RwSm9CrYZ9ISqsRw0sFS6V63s4pAShEk7rm9XJdXO
cLYPiy/v5LxV1IXqL9TAhmsxPKm41bOYtp53Sgel2RKij5rQzYY3XU3m0fKsE7EI44DF2AP7pWiM
ac3XZTliXeAJ6NhbaWb5GSK5WNPfg9DeqbW8o9uyHyqxJ0JE0NoCi3Vmp3YYziROx1BnHAX1KkG9
WPs6VVRI2WWq7rLIi3jsoQxxBz/02NlRL1gEONjOYak0SHzXvjBJQPjM0w1rmRw7cwzGKi9ObPIK
1mj4bSbqxaylPhS1TQy2m89O1H4AEkAIg/sferYHcFAfnZUAuJeBaTU8EVrK32WIETk+Kyz63fA6
iG2PRuWIoHSGz0JVxsvCDC2FmyG9n1XZqx+mh4lpSKGljmKgdxnGICo7cXSL2Ats0cE9ACMZeWhq
KeOXOIokQ4Koowuy7DAi1gwbnt1CfWXmx9y4yCGL7nInVVB/sWsJVPFhgybLlSWnEgL3YsU7n62a
+wIPHiRWFGYsSm45HWfeYgdG1h68GZu0RlakkHu7G+u02P27ZqH5d83Cv2sW/l2z8O+ahX/XLOT/
r9YsuO64Xs1yPDm+cHb/7i7IH+X/9e6CqaO/TXqEL4+mI8nbCjUoOiC9Dcd4ZaIp/nudQFOx0XX+
/2qNQGVp8B3VA5a6b0KZzqnusk/bqWHDjMvPSVRlgP5L29yP38fKkPd+dnTYdpLBj9lXy+ijHq8X
1Q8sKl+Td5RGtrwWoFEiFjTuOuT5I8C7fxLdPq2MYVtryS+RiRthzD227RXGxWN58btRsMWrcaNg
NqZqD4yarSTk79hF84LPymAHcfw1szT0ZFcxCUXWGLGS3JiY7kF2d6Cmt4X5nIspOvS5wxRTF58p
lA0bKsSk6Vwmh8hPBEAw89ij0VbWUwbrft+3bHXTTn81huRxNOpfLqZ8+jiqSF/gESz17zkyCRaW
bCrSjLTeE2/IHttdxTAmtjv7GAlirc2SzURUKpBnYjp0bDZ2umk6lw7eMQKWr4VX6oMxO++QOzXI
knnBJxaMOV0ujQ4iyTi/d0b/wyhYeu+sDnsC4MaLuShfY3au55O1wCO+a3o4O6sgCDLZePmk87tf
waCRN332I1xDnZOGS6dARmwbEgX5fMh+VKeYLSSJwnLcd1UFdcVM3ycnvYCink7CTtmrlRkWq2Q2
tZu1709+6u4SD0fSwHT8EnXiYfCAlPOzmujn2c83Re0W52c9sg8+MFjr6CvJoikARkU8jq0Ddwu4
yLnOjEPpesB3GkI0mbW+2HX61JVmyN6M7Dn359fBQ4cb9Xc9jc0rudNDrccfJBnY6DGn3yUJKta6
XRdW1pfd8hrXeItkG70y3qDxs7/SBf09F9Tb01fbJ+hTEZtFx4/JMmnmSZEWSUo3MMQm2/00EZa0
z+/ria0Sw5RnIQgYthjR7bIWR/9pIys07cy5H3Fni6X7tJRGO+/5B0u2ZyMKRb+rLu0vc8ZPSoE0
JUjI1CA1KxY4FFH+94Uf8W5g5LOPdbQex5LtF362rdZKfjtk0I9umvRYnRRb5HyP/BKryKqWGWS3
tXOMMmfRndam553Py2Pu0PNjBQQK+xN4ehp0ApaHhRE0Mp+kbbJpubY/M9YwIALs5ti0rv2o2Vnk
JWKH2fjn4kz/pCyYjB2N6bT6reMeY8CM8Fm48iNTNNy51e5mhy1tU+F8Vonjw6eLzlbLmElUMaoi
OmyjWbaVZ8fa6K0jOUWbpwluHpYNiFpucrIxW5BYyvbYWkfY5vKtm2xc0D7teFyZ4RQjAcdTdnBG
COS1M5unpkAAXwnhmrgC2NiAhMhDOrusE8JPY4RE4m2fvhhTtn/KsQs16+ACF3T+DEwblOX8XGgt
d6vZ79mTVjyOaKSMK6ZwsFa47Y2J1IUZiJbLSdiYO6PSLyy76Ryx8xeBCb36zi6M767BoZa17/BB
iT/ZE3n6qfwWGaxHSA2Hbm+08dv7Fs19M955ZvZnSKLirqyrLzq77/7qpWcss0APpv6lV3577BCy
U9NyA2dhB6DlIgxNLEyfiE2QORfF8m3WeJTsP4lgpwXe5NDLkMMzdgl+NniZ7SWKAtb0dCFJuaNa
MvG8bZcwkvWQjsBC1ubISAlqZ+/He/6in8JjeOEI9a44rrp0a7exaNnw0Rc8OENzR3Jn5BzYRgqy
786obz/8BpFZ2PTFY6tZt8EHz2TXnYkamIjRPXjyddyOygLKV966V0cw/wHvXoC0KYYDPe4nO3Pg
xA2faRUve9yBSCAC6Fi00F8T2ASsF2f+gfkviCAgQJA+9vBN67AXNVfHFDFMNNz7fFt5oNknHbIF
MnR9RBI2LINUStzXVU0Fq1uW95GdkPs4r+/Q04qwhdx/aCfUc08e+kjLa8dw64LUE06YtfaWZeGU
64+mOTdXSFxMx8ZwTXBTewUOsrZfu2CyOGtEUnxLJ5QTcEl3mC1YMcrqcHOpQAQJAllRclpp4tnA
LXlXRpYCZjAa1ARGPl9hsxHLOBsdn/q+5kIyUkQC5UiEMAa5gTezqNtBKnAJeQaDnVxzcj57Z/pJ
YNPdHHQsfWdxTBjXiPCy0c8oWclLK+0jk12WwbckF4Zk5XwprUPm90e3LkWQ2zmTf/HeJDMwPXze
joOxmcjkmbkHuYl1S6JKFr677CLxizNcKyKRAWS/NgAZ+GfEE6/mHxFBS2V65dkq5SuYeIUVw0JU
ZYdRHxHPZljQ/GyZxbHIfTC7ed/6umOKyweRZcM8I+wAm3zsHMasAzCXLPd0uQCgJOwiC39/RKQ+
EujzrBYWwVijrM8rq2Pw3+gdLguWPHsu/ztOAyZp0y5nLheANWL74pDwX/STEueP80wIE6edjNlP
OLK/BbqfiP6LvDNpbpzpsvNfcfS68QWmxLDoDUlwpihRQ6m0QahUJcxIIDHj1/cD1tfRdocdDm/s
hTeKtzS9FAhk3rz3nOdkNyXz/SDaLtBIYV1PlXcYIfGRl+hTqgHDYknLdl3+QdKHXKWh+TMSVnH0
l97gklbpqAlnx0AeQ0NuERNS7FeVqdPQkxegOFgi4MFuPNKxO8OrNy4csA3X/eCVWoLNsk/W8UwS
UENmKpPwFSkmDa+9IHmwoNNGHzAes5xQj4gNSfKbXJdrgIFEsN6Jm4bX11fssd74UDoR0iCdRnmL
siVJZ5yk7fhVhPm494uOfBzJNL+xfyC8QLPpdtmFjExIG5bkISvIN20ZzBUtffLBUeXGF+VXigMd
upcOxWACL4WmtUt4871laoRCoLygI9/U1lTz3aSLKB0vP3mFEV8UT52f/BgWfbLtPc2mJjHB7VBH
PfmRHT45ucUkO58vTuadm1FbS13IkyOIZAvL+jv3h3mNO5kHyp2LUwHRpogI40WI8BkBOt3VwJVW
PrZgXJG0nvtkPokovOkmaD4DYNk41Rp5QS5RJF64oBINCoiKpFjlU0ToLpHxvGcox1ezn3WHAZqL
iAfnqCIPMfNc2iu3+DXCCwjCLCJRNNUb6LrJqtBC+ppYTgqk7ruJKC3BEBzehMJrCa+m7U3v3IUV
swuXu0ioFwQ4J8OJnM08gwkDeOjuJYgw7hvvOHXNAmoheCeVT1UdOxuthEIateaHY2IhT29ep2lb
ShyxZZXDkgEBtyP6dRwrIjqQwHmT98p+LA/YpCAw1BZjOl+dZlYEq6UINiIxHpIk2/XT9MewcerN
DnctdDNNa8azX04nbLxOUPdTYCvOIH0vmoBoiFWLK+o49caD31T1NuvLF6t2LrC/5wc1QHGKfGIb
lGwORRqDRNemYk1hAm6IeMmotW5dXEPKqES2RRnQrgUB0nY8rVAYBk5p2Ue8izwKYxYG3jDu7X74
pXcFQsxKSjRMzhXzDvUm0YybYjQ2AfPs+TwzaJuzwtpSBqOdgKjSOqm1n1/zUv8YcAQ9h4tFZMx+
ERdTXAGfPajsa8yHR4Rz/bly2mEN5B6TFLnWJiDiLeIb0uQxkdbCtemZx+8p2Bsmhj8HkJhIbBts
4FhsA+SY3wzURFAP8dUWY7hzWiuCVmO8aql/ydLiYlhhhYJT1zbomp8ijD9JmqiTXRBJm+vGWz8Q
zzOBWinb/k+XNMUWaQiBLSN/VPMT7gyKFAs9da8+yoxJT8MaPTvcwqR2YaoG3xzxLO3JbjZZnC0E
CzSru0YGZj29NJ7ucJagLslKzgFhla9jTAxmIVDjEMFUSQxcUSQkrMH5JYxi4LwgFeHPxq0O7rYi
+NXDsmNHpGCi2NsOGOHZgZKHdopwEOR/7NJ31yi5PjQp201IOI0AY4WrNXrBOYuyPM9tdnzc4nof
4PJSQPIH4YhthDzVixk0GG5D7EqCYSD0jgzetvki3p8YdLTx8GRIDX+gbiEcgZN4tORNgYhx213m
IkJDe/HhZ7228ubaxruob8oeZbpuGYsSOCW2/IjXw9pa43eeEbNrds96pBgIczuPteJQpVvRU+bo
6E+uJGZNOxJPzzrCl5Xha9UmQRC7LZpb5ZUTIasJYTuhc8TKHG4xTazCzij30hBbPCnO3p6jgAGN
vbEKnQaANQVi2budrujPno7ncHS0QKbguV34/OgJB2gyU6EVgam52SYeXZLD24DJGRKP/heMw8Ug
28rAn/C1UHDucMERnVLZU3JM8hZMDRNkr5/zrXuEyNOcaqG/GaS5QrYk826gGuzxjp1xsr35DpUR
S8jW9/HzK2LOlsSyp7HtL4MykbNTPlTAE5EAx5cijIk859QOv4EIxvHalgBTtcVEYreYgu3R1fZa
b3z089pIngcyjkl9xTqC4MiThQFslsNKQ5WVj1r/ECmA3KNe3QhM2PU4SVnwlH8aZftoGKRW1VbV
YqV2f1JO16hPznWGZ8PJM/gIIIovNdLWlZr6B63qxDGybZzZTnup8L5t3fTR1B4NEUN71IkztRpv
b1E7reZKI/sp8nQsbsCAxVhN/A7P3945F1IfkGqpOHrE5CtWSDJQ+fkQKBZjH6Qg3g5UcUiT4OuM
3HDWOIPqjUGRSRG11zuOq8x69q6c2SdBqX6NZx8KsnNyNUs7lIbGAQj6n1W7zt6zChJvhNvvODyh
snSRchYM+1dW9XLXhRolSxckIUL5pgJdSuyfYpT06wiFOAN8xEn3b6M6zE6ogL3V3d+95G4uvOU2
HbgN5wZHHRly2BXDV+RJBPGCd20wT63vDHmuIpVZkgaYqshQ4mj2IpW3VC79rxHEkK15O50694l9
q3lCg21CQY/ZLwuD7PHlQlhiAM8xIwVE+gonEsF6hqzZ6cYLwafBjEDqoFC8vjYlNruZ7MhRQK2Q
ITbLKIZuECPlfQWgwnlg1m99X978DqSZqfXr+//ZEEQuKtX051CmHjtHhi2zj8uX3v9EzUzhOcpm
d6cOUDcnG4AnIoj5EQP/D1UzKdi1b/1QkmT7qTexXKeknNzfMSeR4xEi/6MYh+l8l6TCKrHXd5Tc
gASCEA8r2uJ1LIAlteQLo/O9ApOwr9jZ1SaEyoJVaEpQOhroKXszNddmLb7+4tcKu7VfHErmJTGX
SodqHmcx5jIyaTvQKouGm6YGGRzbu8f3/qGcafLErbUzOvU4E1n9PPq7ZmToPKSltoe6fdAJIblJ
hsBrgiqYYWrYgp3Svdx/viMNK/Yt902MeBYjdEiWlu9capyeJOPgTo5xJ5hGgxxhtQMsuv+1vZhD
mCaS/42JVUhOffqKmRNSWJwhMr3ze/UeIyYoDvy4bNTUpLnYpLS/9tRTf0pJDQHTg61M9tMu0si1
iDyRnoc+fxmaasDE6jc47DDiZC4mPx4eiw2swTSn6hfWyJ92o+sHMSKiQgbivzTlQS02uw549j0b
pSDaJci6KKRAAsVOk6ZaVYU7IZ7OLobejBsb88PJli542mkM10nL+jigh9N6KX6PuYXTDbBDB8pq
KtiVcozCG8Mo/ywEkFO1WPAw4MCNmKcUjWg8XgCL7+KmSh5QKaI+jeHxO3Oe3Qbb206pAedodp+N
u4myKepryb8ahSpXhiVEH3Neu7pQv4jiAmaDk+OpNEYLmRVvXepgLB+Tdn4fUyq+Yngs4756naBT
cZHG6JKV78iZhwugSnzkZhkig+0ex8H9qVs2J5hurIp195ch0hjFuQqn6TGtKbPVHGG6KaYTdvfm
SdkUi3d6khE7HVI9ibI2J7zYLhFbsfQ4p2L+rfH5YMItiUGXuwsJx7MLCWATEy/5Zkq5CUPSQk0z
k3DlCzaktnchy6SLxR2fKho7xth25e01LUIyu0y6TdFaOEaH6REWP6nR+OrveJikR07lxOnFyNPe
WBd3Igu7b3JCrqbID4vEOgE/tlGt/km3qThOsTUSvlK93gHr7pSAfMwt+0GF9cze5T5qomQdsIz8
NDVqHZY0b6YpRv7YpDbGsMGgZdrrF1H8VN3I+THt4NKAYBhQJq4SsGPbPAfEjA/umLnEOkjfz7f2
AoSO7FitAa2nR1FSErcswI+W+gAQ4K3vFxVpQlBV6cwf6CL5xNdwtyWqGMaBRb95LXkA99409HuU
uAXH5EUpaBfTuaFXFS+wrghSlmG512Ex64Imj7ehhdt5cDUz0POYg/bylhBli2E9Q9/D9+EN0ezy
QdNif1sueEysIMboVJcSp/i2U+EB88FwlLYwVndWL4WdT/T0UN60VLnbEjoRdf1//HSk67/AHbhX
1aF64fCc73Mr/kRqfsiwvSejVDubLmQwSgMcPDDwBz6xzfz6dMdV10vcRJnQsCnKQ6KLNxm32zue
S9ko7O9EurEoUEa087JuxM9jaaqVDwXnviBiqAR9UeZbh5g2LifHH2IpOCRLj54VBs9hjP6i1GQR
1EWvn++brUxssnTjHpJHOpzb5UMHuuIMjdvYp82V0ciZTXpZ3//jQ+H9dE2pX6tB3gZ6CdRLfMl2
wq9qACl0/9dspSXF+9Btuz0ngundCj2F27o11m7FTUD0rXXTyiaoW9V/lC01LmJC6xLJIjnDzuQL
PQ0NgWiNuuetNYhA8MbpXZgnp4/9A+mw4XqOivQ971x/TWwUJwvlGDQlloiWvP/qQ8/6mbj1udff
xzpM/kC0Qcdh0KL+Sw0iyhOeWvgn0mPMFg4OANJt3jQNhjhSlJ/0eHu3xlVTj9HWyEzABUgN7wyZ
tsHlYtBZt5y6W/CO5quYjLesKKyLSt7uC20Y+jkktebdVam+Zk3xr2MV8iLK6BGaoriZYCyGzA4g
7LLpD3V5QVT2BJNe29hWxB+30Ds1I/wYsIAcMUCG+xKkX3BHJ/TR8DguJrc0narDpLnxazn5twkI
+8NUG8lrlxh02dwUoPvyRWvxwwl29HasKdVnFu5WaOnJQ21+kSOJt4aBq39ugDdrPbjRKjRQ1LrE
prS5GndDOmRPTcVi3Nh0dCd2ukM6idtfNlo6QACIogWvku/yRkDjDmkRJHV/TRRWec2YN3f7zlzq
p78bfu31Psp2hlUY/bSWl0KcKK5oY/v3zcEvJTkU816vMyATeeni2gYN2ZTda0rTEZXbqJ3GGMcK
2t/mHNmwJJPscl9PtIjcXy11bRwrIAg1qpBVwYOyvwPa58mfD/QpODh0xKO7WZ38Amfw5LJinWtM
gyu9Vd5B17M6GAYXOgq28yCSarzU+fe9winY1zi+wn0yh9bdZrmRLTmYWKFl5k6P0qveelv49G9Z
jWIbY6Ab8sFKjVtF+s6DZ6b2LSU3fnYqokh0e6IsjUyaNd3B8QnxLFuLeFt/cuk9TuGBm1KtOz/M
1wkGk43j9kcdRdW1DaUW3F8RsyTv6e9LQFSorTkeVHvLjaofE+LARWwH1qWpqqOWLpkqqFyPTmy/
hVqY74xE646JqmDiwRWqUNrvYcmke7ZYGk/AjLiWyw8RtfJIcswSsiCfHA0jWpGF0YljVYKPGC2V
Kr5saARt08mXSOkXJIAOPSCHf1HArzWc8S/lwNlKS21sblVzTp2yvuJ648zA48BaMr3j8YbDtkDc
XVxVXa9xWMPuvqVbYJwr6WwGU1fnOzemE9U/kT5/kWSWmeore4iKdT6gYrYa7EqmqOnsVUTTxPZX
w0iAxyq4Q34zJkJWa9lPfVSBLSjEwTBh/+dxtb5jZIw+tR+jPkb1itIPrfs3QBGeDv5jEPEO1zSY
CiWu95dC+qVd7Xp8ayyroRaQBx7vaCehPmv06WcXEwFfNM0VF4549odXSAe7OU9jUn9lv85sg/5k
4vjbTGeeAr9md8ekdn1SbLvMepQdoXvuEjtg4I+sMWADQyVAtsD5ez+yYJ/pMYDK/Oy6o3u4A4zv
q76IqZXryD0YemnhpUxA8dQwj8EFAnhsKCfv57aqN811DtjqL4IlLvwoaPJE7pbgCMwPZIqD9JPo
/7djQUmLxo/ceL9C2b6A9/twsA/p0OOHch3kh3U7Br3DMLq/cweMND8MGRRFAU0haGw/5VxCiews
XmNIAww06vFXo4MdLzNzTWgSUThlCOXk739qOEPov6iNIWvxZnmEwvhpIvaAg8Rb78XMXc3yo2zc
7FyCsGI16uSqKwmVNxYEJhzL8hQm9ddo43260yYnBf5Kn1r4v9Jzn7Ez+BulvsllxJJq5nyoTMaE
IGrXtB4Hhjg9WlqMfluvsNODFoYvAuLQVbH21EtaDHJUvrWn7yIH3f+bQsX1oUTPd3+Jfi5hwBMV
omvZVDpDiJLovmRUnqsfiBwhzxWJ6TAatzJcQp2z+ldVTxpjeLgcApzmSrHl3NfK+6rJ6lmVnclI
+ARGTa45CJL+NkCZ8iSNg/uryo34hKg32rQVoGzhwkoaNMuHdWXudSP67mkbb/OpYLh6T/YZzm48
Fnu/I7Vg8p1zUrXJS9Geqeir99YuqH+Uk7wABHH/rjs2N8Dyk+1i9UjmqNl60rfXPLbuVnlNeay0
ksfJsZ5tcCh1Sy6WG6svXJlnQ2dWnmDkvg6h943pzKQR53yXkAofG6f/MSd2t4XCSGsgtMMXScxn
Hzu7uSdZHmV0d5Wtth/B6AEAZxLK7AinZ57AvY44kBVxiFS7AyW3FPBaSxzJfVGJdI/dQpAyr8T8
EJkzg0RWssHl7u7jaVfWFFXTYnoWMR3fsnQOvTBw2PrjR0Tg3ckVs3dijcwgwDDzylljnyvWs7CY
h5fG5JDq5fYby1b6O8m7J7sovDdyAo9M1qZNRVd/P1WGevC4bVeZYnQ2ys7d3Hf7ZchNm20631/z
1D6X3lg9GqqmN21QF9xTTizY94e51Q/3zUws9mll6zzGpJaZxLQsGST3z0519JO0mB68o0/4euF6
QRKpmzQGk3fZ848iH57s3NzXS6xVXZlPzaBhAnD6Y2LiBffmM8iSLogXfM0UTjOgCCqonOOfWOAi
EI7Ipr/fwhAXbwZ01iMPTIwouaNGt8hdEXqvnv7zC1keij2JarQl6/gxXFoKUx5+J2AOthiuv2iv
Wls1SJGTawKTUuDUXbuF5x05Un72LW0ytaxdmpURVVWF7rpZTMFx6R2dBOzCYLhEgKTP+OFaeDOR
t5jFWE4aJ96UHawA6v2JBnKv1qWeH+KxIVOuy8NL5+fZuvay6rGNGMmabBrteqwaa4P7853oAxDT
WLbXwqq/ZwQIh7zLDfatiIBnPd7c41AKX2P6S1bVYU6xRrI/RjtBPMClKnvKHKYZWBIgpVdhfKSz
s9XlOO21moi3hdV2jVVx/YskFra/7eKMkDVAsMsBOlO0BuH8oGRaolah7cSLW4GD9UJl9aOUDKW6
fnWyKaUJR0eELOYjFwYaRYeX9f6pKexeBXSatSgM8rlcTsiNn3zUPSn1Rf6jY8T5oDXiI3PoC1Yp
635pPBuFPryKHkCc7Bai6H0hoWX9ULR0hXUpnJcs1S9JDNe/LQUU8GIoDv9KCWtGw2gZK8d49sJb
PDJzenDEr9mjWbPOxl1Y4yLbmbVi83nMwgffezW0V9d8U9ZbY7+gUFkp01m5OO9tK2OkTPVtaRvW
W1Jk1sfS2Hsmdornut215d4jB7up8ax/TM1T0z0tjd5/1c24dGk1CSoL+yoFLnctPxqEStDnjd7G
SND3mDc1FdeIjzGBP7ryi/obylAyJweENXua3R+6r9GJUGQANBOwzdpbxRZtjoGQpdpq3siaZA4a
Yx5EnP5IFNpzV1kB7ix2ntR8Hkb/V2U6QSnhCs2y0tZZJB6bqj2bgETo4fMq7HSf4xWNZA8azxXF
isnlFwqlV7IJeXeXPCSvFAfLTRfQjg13IhtucdeufJ0tPw3VM4dK2EdMjXFHt758aXBcgCPL8I+0
NF2mQMOqrTHWDzNc7TE5RZBSDY/JZm0xwZrJRbALI4gM58ijiNVBJ2XM4+0jRXRfqv9Nlqr5X2Nr
TV1Yhm4wHLUNxzD+a2xtqerKJ2q8pqstNwPtrodp+ZB5j1lDuV/bU8Xwig+uUfHBcf/5z/vnopbk
S91HBqNyKky6t0crqoEcEMVOooOlYz0Swnr6+6GiupUDx55/WRK1/69Fj/+/SxX//I0JBkFGq5Kv
9n9IFddNg0yO/3WueIC9Ivn8bzdZfEbl5//kR/+ZMG7+wxWuSf6IafEb3SUTZfjTtP/2L/4/WHpw
T3iw303dJpjmPxPGxT8MG3GHS864b7umA+93yaeO/+1fbOsfrmU4vkvygDB87pz/s4Rxf0ED//fo
4CXl3BGeEPw24o/c/4IObnzZa/NA97qtzW3uGV/ekJTU0TnTQuk+oCFCjkV03ioawpWkDUgQDjzv
RJj5RmpYPRuWO25SVDicrN2VF6c/nX4m8moeGWB5e7Q2pL6wt2fD+wxtUyvhNci630e9eW7C+ppi
jeGw1H/nRm6vpjWBDFXAK31ppc4MtPiwxvSmIlKPDeHuchOP2KirN9OZfsa4ihNXX5ms8MhZxj/T
RK8JBdpJQcNimED8Yky2itfkNC8tLHER1qRGI8OslyvF9VjRr8o4KDwrKT44En86dJJW2MvWMrPf
InPYD51Zr4pqPmVh/ydUJ5NSAdSnGFezik/KpASoEFWlgkoHZj5jAJeSfazsrZL26/+Xyye4Xiy3
NMwIR6AZReEJqWIVMs2dWJRIdUW+6kNunXyiLiE2/R7oqYcAvcoM4hSZEimHOE5t/uCBnwidIBPR
k5mZt7hgci5tBj5+nFAiDfjZold1U7tq3SoLg2NGDmqIphN6URY92SrONsA3OCemkrbcwYiMfZOk
L6PjpcHgVByUxDuFU86Rk6CiuXAONNx27OKrBj5hLCDSz/Urh9QPRpnLIwFsI8RcmNo/lBFfG8/4
HitYjK1PkpDeLYNQIGSTl6L6kdNr6uxVhPsr0RAiZPafenLILSlg/dFTh3/8ZDf+3rdkt/his9pa
UjuPuonLCtREUpYfkjCtYMgW2IRq94VsgmTWkPrqAvu2w2jFynzoSi1pdJ5zrnVUCxlM01Xtwfua
JrluEvc2Adhlvek2TYMwEc6NOtgAPqXb+kc6gnTZR2ShbVpDna2x1YdEqPp193MSwyu8jh6VTlFt
vJAGDc2zLCjo6qzbH5TaVaDriWCu1D4YLQGQZUzrAvoAkMJsJ2lxBiyKz6Nu6btKJ3TK4idikwdo
xJ23GfXulZDlP9Wssm2WVNgTdZcQD7KKxFJ7e/DuDIynSDMZqoQx0Q5kYvjuGMwp86ABbH/GuHdl
aaScUZJhixyHTRFFK5MNft3mFZzAIT8QWPHA0dHeWibd7B7Jahjt29kx9x5F5wrKzLQOpbPPCcvc
m4q7geuBBoyNcm5KmqTtxNs3RbcojZis8ytXpd0MDBOe7dbxdmU4cf0JQaP00QmrsENqjZSozmc6
t7DWpSbWfoWf0fI4S3lzj689hs1R3ey59zbtLBgD60Qnb7IMG3AuHTIAfflZyG7t9sjR6ozfUFOR
yWSCzj/LZIfmchNCTscOygXy+oVqYbqH+/9b+HD3OQ2umARgt01hms5wcEJJQiafFusqaQ/drtfs
hzJye/oL5i8uU+a4DzwFDtkRvb1GsdnF363mNdRy3NjVUiw7nzggdepYCwZH2z0SnNPTPQNOJ5Li
c0GxmSZXp5Oxv/JCbgxFE09qv/DVjw0a2Pu3DtN40xZOHzfjlH8bWvsDGOiXjySSEID4u8p/Rjxo
qwKhPPd3xHIbhToz6uJjNh+jUf+cKnefzdyq2RS9msLZ9Fq1S3K+3RvSL1I6bpYsH5glPyaodGKX
XMMQwSMUTUZc3Q8ieYilLB8SA/mimX/NVfJdzgAtWuSwi+rDMd7J+uSPS1CAUWxzkN8yKf5tzEPG
kausAnKOr/PMrN4ZcNw2RXF2yt+Wwvec+WBx3OyrmrhnB+BDxAWOcCpHWiYrZzR02KUgPbqBIMfq
K1e4B8am3zPjf7bmW9HUB3t8sCRJRo7sb7GpCLu4FA5jjQqgupdbe5uTWowttESWEDMymo1ftmjh
NQ0mC+NYvbtZ9kJ/hOXKYMrsOw36CNX4QRQGMk/Bw4CQ2LD+Qu9mSj/FgFh72Lltc5xI94UsvKlG
DUB54Sw6K7JoFsqLYdvYu0PyJcq5D5zIher55HnNawMYb+Mk4NGl1fl7pA8Pif1oRA3pw9F+stzy
HMsnU/cHhj5JyjD94ttoIeI4erAG1OKhl8utsAH3OY6EkV981bFIg8pTm5iJHOpJwjzsU2091pbt
bLPK3OomsUsgnRiBxsvgU2L5j4q43Ii231iJm6PBtotAmUwKjOI0MbwmGPkHQow/E7ku6yQUALcM
2NzZkH3U2sFqiosVR89DkSawBqkpSGS61plzthznT2uCk6OZCCmpw18+RPm7zRhjReJRf9K6bVzu
ndYdNm1DuhBbVFZwI/Rt7mxSHVpf+Vq1fwov9Pf03w0SC15hX5MT4SAkIGvY3IpMHMuJ3YjAC0mI
w0RGJg+DqPPPsvaLIP6hYBekizQZKTm/VTrXKRE5bBv7YvoENOcZgz84jEz90yvKUjrvYY0EXERX
8mhAp6Q/rcwSB1genwngHvhjjHslGiywgOecBtbKo6wD3FNf8A5gPKZcquTvSPPmXVlY58ikJWI1
+5Sp46pWlseI0XwKv5ZUQkS5iY1OuL6OUdNsRJX+igzIoahKeML7gQBXzqQ+aQHuWK4rUSuEzjdj
WTYOjuFCjK051UEWgavfMjHhMM8APNyUeNOBtRGIZil9oxu8Z8hMxZHlgFZMUW7iIn63VEjrTX0k
ltcEuPFPBkpNX+fMS/9zZ04obkVLjGs/kLDksLNxt9GcNgUjHmgoUg10nGh4mRw1wz7/nbUx+dvR
DvhH/DhFR2v4nQqDLRdFVuARk4LfpyJrQv+uPmzD8ld2QbPQpzrN0V8P7nPBKpMW5lE5HMXzcEsE
E4w/LTyXA66qJV5S0d8YakzaKoEG0UIQMae6P0Zd+o6oZ1pDczWI6ao3qWrf+rwmw8UsWKWmVXht
mUivQbQ/SVODu1PR3cQGv0qVvWsrjCxJCX8wZM8esyX0m+jpYVYYRrR3y5kJ66qpmTwElOaQdTR8
OyaEzDDon2jG5tFwBm/n+N47LaRATcnJiKMfOsPRFc+VoMOQuW9ezlLBiDuUWEaY5KarMtfeJEKM
AEE/7aj8HHfDxevC8GI5LI6l4z0a2kj+6/yNDpK0vNTRjy35camtfRaUhexT7ksiCRXLUhaAML56
FmoJvUVY1qJ/2WlVEDnhm8a+OBVANiL9s2PwLmGyOs1r1COC6YhbAGNEunG0c6bxpUnfBkN7Cx0X
G1D4Jm3NgtdcjGC+kLYNKWxNxN4eWrurxhNW1+a1Ti16S/yBvAiWZUYKYvwGggDKav42maMs6ZXb
yCuJ1Wz0z9yAe6hJK/DiiAKwi57A9m2J4nQAMCHtrQkWhjqPeidXIA5lp6114kjYAzzk2slRxrLe
tAgkot8V3Zz1hMthM4zljzzvfuip+5T34XSIGJysupa3skkPGJdOJdJVIlOg58Yu+RxjXG7TYTij
UIHCNsT9UUD2SJL8lP7yi6g/Ddym9mbQ2Sz6EWQY9otbLco/UNO64E8zuKeGLzd2uC0XSlPeVr8z
C+BuPBiMYZHr9rGrApRzDTp22ByspN6mz8XwEFVkY85cjAijWIV+QNciZDU0oBn2oz1PfcQV4sc4
lwiVRP1JGZgeBnauAmwJC/9zydOOpyJ8Qg6zqw0/DUSaQtjhxrbb6VNXGZIlAkR4sgEMGfY2rEgP
iCP3vZKzu/XDu0CCkYUiU8Cm3ya64TmfdX9DbFPHK22aZ5IChkQ+5n5Ev5YNKY6u/XzpzReegv7R
GLSdbaQxmWEOzVsxzTuLfBPmPhwYswrUPkKhEfgcknlC4J0iXm5+tV8OxKmFCDb3aYNGKmuB2b8D
BP1unMQNlN59JVZ0cUlSX8HIVXiKumcobCGA2cQMHFxVnkshMtcAiOyTNEtzvVDB9G6ggLfjGOLr
Y15NE2rs49h7J7oDcg+7gpQKx9pZsKO39nvZFCPjG40noq2LrW3TOSJuoEdW1AywjdLw02wZP/U+
Bq5ycdq5h4z548ojlHGVG9V0uuOlFHWf9+rEHAJCB4VwOE8HpQk/mN1s3mWRiclhxGsG+/dak4aw
cyKNwJTwobbQkuYTIWNxz1rJYDzvZ4gqPvcsb1h2Rf+0IBGR+ZYcwYsmop8tkU50xRpmyW8IuK9F
a/2unPKIIGipn4s3J+y3kfBvmHpIq4hGHF5w8o0uQxzC0c7XkOrTBkTRNeAplMo9dpzk1lOG+p6Z
IpZHfb7lIRYrc2z3y7JOAM9nqTuv0kFUHefNoe68i9N1ct/Ubr/1aK4FYcwjq/vHqVyn1BCjPT42
ne89NIICjDLFOTCVJsZM2Ccu6SYxto0B7hWYbEMwti42ngOq0M/7n3pmHSbEumvZtJ8j4xy/Pwtn
gTRxVRBon/NywpcCO24Vp9UhdTUR5OZLjJJ9lRqZsQXxvQIJ89Ka9C2lMMOzWuwxEHNHu9lYE2YI
Wb/As67jfJfN2BrzGgQp5had4xLBl+hnt/QkCkyHPOrajyHBCzH7LPXFhS1lXk8Gu5fClhqDeAn0
+I2gUHHpEQLSBrIILYuzT/xCp1z1z2oqPrQGL0htuyg00tkL3BhIbsepk531W2vbo2kbP+oMpwuR
6jQckYQljtsgxkcKTJ4iffrumeR6mkVl+lIPU7gbNAbXefIiR3T8I/i5egSIH+vYDPxiF1l/7JAT
bBPlXtBRwCDdWQw503Y0p70U2FTIzjs69a4cNm4viNPM41/ZdKIKBWmGaZE3MX8osehkjlLXWfOD
yuy3XUFlgduCEzO+DTuzj9k0Q8lKlvq2Lgg3qs7ZyG83436f2jY8KDYlv3ijf/+A57OjyT3sGtLS
1r7DxHMJr41ICGpt7wPU5HFW/EaV7HuZBZZffLHekw/D44825DWuEJlO382iMiPdDJxlj6GwgeOE
tY+2LIFH6Qwcff7yEc5uctLqTyOhiSOIVsRi7WrwepCWXveeacZvN6kehfKbY1kXZ+bR2IMsQ0Fs
OjU+8rKEqDr0m/kVSw7wU8cecfdov1TvYwSG3+KUGDDj2ftplPDfImufJEhzibBNIVKrw1zrT22Z
n+acu4bJfdRpDKx99AdxD3Cz4AL8O3Vn1iO5cm7X/+Jn84AMBsmgYRtwzkNlZlV1VtbwQtTIeZ75
673Y0r06knEFCAaMa0AQ1Efdp7u6mMH49rf32pRM35eYCbDKTz2eNmqGAzrfOH3h3fftC9/md8Ou
jF0xT9foc1yo4VVDDrMzu1tzJWTrFBXWpmkw/7r0220rraFLjnIN1+JT/8sbci5s/pdNAmIplacQ
IncwzSVfCjIPBKqI4BlPuc9hX0XazRzKM3A3fO91VewyAWmUgTNeFhqJGCckpxenwRJB4SMBrro2
5+993rzHZlSuBY0YqBtkS+PqtU4rBNG25nphP2T93BgsNeY1g6LP+kmTzfDkmsFnFU5njwouDGdz
ZCfwowUXXZSj3N90wGFX1TjsCmUR9kaMbKmW1mLaRqwOO/umVPkrCTwd3xCfJj2ffgrNApJqGlce
YAf0lRyWUajtS6/6cOdLCzv9o5ei6cgi1RcM/18iIB0EFpQzrwv2NcNgmxExCAJFQ40zYAriftdZ
0crKS7mKW54fuJUhYSP8q3UrTtW0rkve9Ti/6AbA71iAsAzEccKRtc9Uup4kQkWWYI8dvDP0ZSLe
nr4IrVwhX1T0H7zyp2cmzrWbOxYsdSb5VUjXXXY326hBxfmDIkZCtRiW2xYfOlWthjhb0larKMw+
RYGaRfmOtiwD75TVbgFayT1alqCzmCtnhBltIWvrYCT5/aTlB9vNZ2AhfgBZEhl38qNfDCueXu0I
Tfy5x3jD8m8Zxhz9VVaxzJreCqfithVwCbOyTa4L/1Aqrgbazhi4fHaMNIthys2tjL2b1aDYiGea
scOlZ9Of0aFgYrCk4MwOL7UB5Il+y1sQh/0coLQ3E/DGCBgxNXgQ/Tydpq2IHmnudl3UHJ1WvtI5
+CQq219S3DbgBI6j+zxOw0MsCoNfNc0IOMFuVvXMTlj4GablB46EhZ4X2TLvvC9iZhcSW8Sb+ybZ
1GagrSubDarMC3LtCCQkL0IqYwcPp1m8s2zQe84v8952yTrKCBRXnSdXZJx4VXNz2tLOsBNmerPi
iR5jxlooEq9tBRcKy0y7GUhuBI5iGyjbXaVpr61ByYFdhdvOBKGZT+ZL24YHZlIoVH60KQEcL9nr
XVsde2ulsUV2J/Ma8JbH5migQOB10B210RSuFofRS3j0semMqlUkgGAO0B8zy5t1nFFfjmZLwJAi
RSuy0f50WMA00elp+smfJeIngi6LzCzHbsil3+Vza+Vofphx3nQHBDrNSFgBp22Xk+jC2rdEvvry
JDbj3sVwbGf7OKNDKPPSgew6XbZa2Px0Mq2XdQLLsDC/c7AHTFLRl8uLfzHNM5NlJlvXyc5mYn6R
8UgPsaUxr7CkLJTk7WJXh4roI+7bir463mxi1rzdOH70pDD25XRXpbG90CYPCL+Mfsn2lsYlKxWR
D+twwCFr830I8iJapgnvfZx2ePFpmly4ctawyoHlZiH7NW2E0dpI3RcrmfU+utWwlG0je+MGOm6v
8F3L4aOTezlJ01A0bBVftSafcbJW+7ShLbcaubI0pfetVLnryxqkonSuqd/cqcqbVmlOsU6AcyK0
k0eCGVTz5YMEpJp8BqO58szoiwKjeqk5CN2//9BU520zCRlO912a1uQ4S37BOio0NsQNhTlIDE8M
O/AmJ3GCTgCxX55S6J9b5UctA6y4bw2AvbjtUfHnLs/ue9RMptaKv47IzW4iKgd0WvETddZjWNtv
3jCrFeoqMzXBG4w1xsaH3CTDBRtxfnkS7FEJI/FThkfuqStnDHbafOgUv6WBccWyfez19uYW3FOc
mAa7GEMBFw5ERSdgOx3QBL+IgG3TgaWTYtfWoekGp0aXP2Sr2fd4/kdaRdPadVwO0GTkjkcPm0Da
ExGUUTpGObgacja0JwZYry1D39Z0Y/K88PJSvTqnKtlVqfcUkKBaxRqWC8wqZJ4yLH0Q79ohIw8A
8E/rQrWHtX5PwToag+beVMT8AfT1McuTmVqcFyutNIoN1RqUbJFfO/dmIXZAq08ll9lWMq+T9oTA
IUTDnmJRCDj74/yIFbV8rLV7N57mhVaCOUknFVgOjbE1O77MOj1qDW/DYM5X9CYvIaC+sKfrvcik
s9LtX75bNYT+bYAOoiThSJx/6UY4oLCDjhXHg4WZ4DBwQ5kC9mpxW+rAKtnipTezyo52pe6BGGKL
zzjDWDUuQj2U6zzr51zBa62H2oFrBOVArlBsQFRx7KTYdaHzMWpVtHTIGj1G11zCuBhrYAPz004T
MTW7rhNdoqh5Lmow5hNYQG0mp9jdXNAQPxZBtSfcc4kkoIsgNS7C5DU0GtO6BRShJ/62JPNk2jz0
g2v6wPfEt6WcDVzK95zyOaspDK5C5f3QMltVhLiLMb46FR9Z2yvu2Acy3tdM0mNfeLgJ9HedklDW
sfTTcdEm5/1Zyp2ulMnfMhcnBtcllSn9Zhw+a2ZOTjb6/CwggRsjOxpeOYK5dYAslB/g3mm+LK3t
KDxcPJBtfVbNS09rPgodYZ/g6LoUHWwR7OQHxiADuo35qX/Mqw3sNXQTyH6ph7q9PNnrqsoYtLqp
2vglITNiNg/p4suN1EeAYb/y9Jp4gAXdHIAyEB15J4qG2nHimUvqeYDhtvq6nBykKe49tNKwwWpL
sp0uc1BmI0AritA8GkKwBT/6jInQWfsP4YpiQ3okXXee/1LX/OOgw5adlZDeS3u69CF3JfyhbIsH
qgpGi7WbdVf0IjnmUegyjyCCOrgmE1yFeTSdjP610xDiCME9d2vCxeEi03KgBk2DWKzJ8jEdUn4t
bcuqCpFDzPjaSypOWAj1CaFkkXDLjmwbTIjer746DWI/lZLRXcLGikYJY2cZeBJ/G/pbJ2w3qJEe
z9syNrRHXcH6SPAF7Vjrn3r7AfoMe06f71qEhEU5EnoEGO0MI72Xx0+lEq96l7WLIbLeik5+ezHQ
ZVlOajXVTbDq4PCwdOH81cXInm++rCY1ZTGJm686mx2ZM3G7Kzg3MCGyLpy0hcR3uosJ3i+jeVUY
cT9AqplvFGYzrvnmOquiz5rV0PtnH22bVWjGe7DqKehyLqO9dxIe3CC8FCHlxkEx1OtEk0s4nYR/
IP6whUhWSXhPNY178JVxLKLIeDAmOpiL2DcOWnetrPvKKlqKkViBUkbYLf91r8kp/CTanf80vy0q
n3kxViH5tf/53z+H//a3H13zlP/805/yH/6L/hM6UkjS/TM/yv/6oL95yv9sRPn9K/5qQ5F/kD/G
h0KewxZCx9ryFxeKYf6B9QgbCsBsWxeW6f7NhSL+4J8Lnei2UhIr3Z9cKMYftkMfkpK6rjhZdPtf
caG4jvGPJhSbCllcLdxuhWnpztxv/fn+CHCl/h//xfiv+F1Vzn0CXm7QHPwy6jcpR4Xu4z2pOyNa
gw12VnTH7+yitlZlC9tK2vHG1uMUn46pbfLIJbjIEAacXqyNLigOdFt/ApwKmKa8rZXIJ9+mH67M
/GanGbOmU7DK4t/kL8nKoCGaDSubPNgV2gTeK20UyBjYx/UtMLlhIlcjroj+MSKJsICosCgDuS9g
mS+8KOd228yWEd/ew9OZmVt0MiLsLTxKsK2qXLV9/prawQ4zNpemiTMt/J1Tx6XHORfx7kMEjOI1
r6Fx0UPmhVLC11I9mpHgbFb22WuHfTRx1W+r6Evr23lV2ljc5FuArY2E0X8/NOxbugAj9+DZH6Ir
MUFE9CL0A+ssaR4MI1jZOS6KiQFFF/adQ6PmHkuPw9XK36pg4MQopvUU09TG3qdlpeaiPj7XqJwr
3+Tc8CHDWKye2Vx8h7HWLHEj8F9Fc9KLwxQ6e4sGwvCZXr61RmsiXwdlDUVSnRLXvnakfDyvYG6i
KxppFMtBL57F4ItVXvP34vaDWGSTpDCVHcya0dBYle+jbj8GBXPyoOS3bhYb37k6OUTzeHga2Hsv
BR4QUthpBthWnjKSMnwf9bem4wqARYCLkmh/2bUUi3acNo1RQrRKuwcfFi779GFLqx7OaJmcKKBR
+EF/Qs15Zyy4+iKluO2hN7J8U400jGZ3GusZtgC8nEEhc9+qWJJJ9T0kjn1XxUAw4oBXX30iy3mp
MaA0evA1SvutAtJgNC1tnk6YAx6w+wdirQHjcV/cQCI0iwni16EZbVDbFXcg1T424/jidTEJpzi8
svva6Tmrn4qSVcsac2Zwd1cHrrsiyPsLS+9z2iQno2TWDxl76Dy+o1iNMlNwWthQzUUYYF2plPHh
Z2OwVAFYuDHU80MdlFfZat9xZsibGwXHMvJvjv/bFeW3xKX0jeWjphSsvkVR0hVCTwNP//RVZz7O
eYoW++qrmczTqLU0r/M5UbXgykADdCO5WIsCOQ7PNiJyM4i11ezLkGxVqdQ7TgpFor1bR42Fj0CE
p3Gc8HXndcnIZ/M6paLMUAzuaXOwm+mZtPZ19pvZab8sAgyiZnvA2blUujxiRXicf6xFJS4xbCgx
N3gJ36bEP52YdOyM8lYna9o71hapt8YedFoT8q2DDMtDgk6mY0j25gBvQM8d5OfBPmpyvIwIQaFJ
VsDKm0MbMhjHSs8YN8xgY5iKBUWtf+ho78wZZXMUjTxYdfam4TPKaYRwYgv4IBiJvW/BZk+xqFmO
usZBdhfl/WMVRmdXViv0/1/MyDGR4UXrldyg5jUM7Crql/u6W1k9bKbBHtPD/KsBwWPRhkuE29Nc
5yo+z7Y38hnrokmvVgxDxUDG96LzlBLMi95r4BUyPPSswPreOtgcanVH3YSXkIRqCmYfAw9fl1q7
hNJLMkY3yy7jDSa3iQLUOEbgHo4RGd219Ifglkc9p4mvqLfiJbLKPLd+6Wik8xNSKly5Q7c5tiNN
CxwraBfxuU+qbTb1j5NBrJMxf1FlfGV1kiz8yjNepqon9qL7/cIiUXrn8sCAZXGcdZz6L0QV92PA
gSvlcxCZpF1aDSm7ZX2E9ke7Tzlwe+sQg8eeAwh8XLyy+4o6R2s8jpbbHX+3GfF8Ov5ovKCp3xUR
d6ECQndf8sZgCmdjbs8rvsDDv47KnDSS5UyjceuakmSjpeYqKhMUPk0cqwiZwhnxl/vlHU/zsh7K
LTSZ81gMj0WHOtObKHTtLLMN9b6lG6P1g5Mfme0esPmPw8KsMs0ZfACfprJWk4YYj5NeW6Qm9KpU
dMySxD18gx/VDX9bARupSUYsglyqEXMsPWCo8DCsf/+dWuyqcIJdm3T8iex9JKydlXXPKqwPWoYF
wLuvCu2gU6KxolmYsfx31YaO8ZKqk3YBsWzd4j2aK0t4vdLhmZr2ZyAQuzpZ77N6XjN3trGyaxw5
SGK4uQcHn0TA7GKNj16YQWnSmkvVs8SQcx9GMep7CucInYUoGOWOtcW7CJl8c6YsvNruV1U1H3EJ
AER3AZK1or4oSZ8S2ywYeyUeCmQycWdjG1cNjYaBvg8rpvjcYEHXT9qrVVX8vXGo6fyJiJ+y6KrE
q6x9iIStOqAtn0k8xFycUQKQin3Xh0CJNzyBe5XTjZR4vzIKA4sRBb3WqcIJSGSNWk6tfJaceFA+
u47+jiBEvbViEA74cxgpv5WDu74z+2wTWuNeAs3EXoVDaqLmeBFpybjsEOepCMdn3mQbNzLWNCXO
O83ylOf6MY2dDw2qfJDHNO3Y0bs/ZVuqFJAiq/QFtuIJGQ0TVZGkGzVFmymy+6cYcn9TRa9pgl/E
6Up2RWxLFoIIFEXmS9Yyx8AVHUMjzz/5EcMCj0itxwqvnknBw3irLH3F+snblvRR/N7zcekK+HZD
igOFVfvRHYicbW1Qe4d1oHawFSBL38oaZyuyDMiVmL/oMchOHkXYY19uOp+f0xd9A0st3aTCPQem
2S8DzJapzp9TQfhK8QJTrh1CqAlMYXEsT19q6p8EAx0+C++77updTZ3Lyh7xU8WSbSMm4gyGH38J
puGtE8tmS6vxe6OH/tR5Rx8ZEZZl0VBBwUdxSac5SQ/7rRVsMHsmnbzeeXZ55ofN0tGXlD/M7fXJ
sVPAdErAGZuYFoSVM4hrxZJ5UxbWVTVYjJTg2Qq9g985vwjkPWfFsLDALyGFsNn3L5ql/2QhIQGw
+otxryP3huWsbFT6D7YVCxgEcp5WchmEvAcaTIFGbXTe21FUGaAploT4DuUUoTwGKt5V3OOq8Fa0
fATa2MGc6hXgpUyEcYTHbr7v6bFvbiOPhxLw6j721GNb9xfD54LaJE608UIIgKFpr0NMTYCR4mpV
2Zl3Zo3+lTu0QKdJB3uyUPgxV/00F+m5xi9T/4lLlFkvB5mCkrCwEUG3LC9MlzcP2XleBTTzokxH
5aE1n9jQsd+Ml/kUXTMU3KOVy++WGxXvyYiN0drtdT5JiHeD4JvO+PgksvRsaSyJqHDlMAvOrZlO
a58sYZMoqksl5Km+LQ9F6d/TAmbvCzJyRFgFM2d/H1g4mkbVj6ukM1vwOxpMG56KPNd+bDv4qEda
hC2fUzFl3ShlSLxbM/ddWdy48z24VmCeXE3JpdGcx4BLZ+oiEbQUYfDtinumh1FWalXH1b0UkFyR
M8oNzZwOQnbEMkdrE0g14aJ2bJvsYXAZGq/ZGqTIY0GztZzyDhiYeqqIW29DDbRXndT3DV6+8CR6
p941IZoVIJtD3/EBdNTAWeuTtvH99sU1Md3S0rWBtIgOpkGMMkw291XSrcgCP//+bMR19VU7Fg2D
5GZx/JbnQbOfRi+9xaF8FKoR2Ihnu9mOxq6Tr/l3I0Qjg7eWDswLgTKFkJujfOB5yvBTb0W3DaPk
YoZ0/s4y9o7RZ0w/apfMjlnZtyr27HsM7MNQqS0HPK5ptwnXRPRqkuHcCQLpdptJ0KMYobfHVI8u
2JqxFM60Q96az5lDOImLdrQgOt7iluDhiFO0kzoQD9y7MTQJiShIyibSvTnXm3VrTUQr0QLH62Lk
c30m5MTaXT5L0ZBwuWpRa6VVlbeJKvscJEwlWaZvcqN8tgcMsylLYLv76fyIBKfyWWXQpBpHzTqR
/QewV1KlxgwCsvVLpCA1BZ0X3Kf10XbKq5HiVY1zju5xglRUNqsAuoNwfBx+6Sme3PImDEkZj1pp
RncMfX3iADcfcv6Qe7/XYDchdcKvWA6NdQ/x7tkyaXMKewYSyB1wu7KHqnbktdHeEi2wMUbEUAu6
sVlKGvQMGEMhxXbtAOvILvzmwc6TeYsafiVJd9aSm1PmD2jQ7PD05E552q2DR4yJFi+T5RTOBiBh
QfYz4w1HX2fglQzHWXabSOPy+wGVZHlWD+M+jRUlPUSJscBWPLJzB3A8YgA0e5cLmuo3bK3XtFhv
K5yEuxY/HeZALgZekfHxZzHBpTVbU3eUrUiRM/M2CLZlr27srJq9CvNqQxKLP1ZWy29LT7z1mEqO
tjFgnaJojiSFMXXldd5HTZTwkvLqYQPo9nkCqdIhny/HBKgO4xOu+0bdwxEoKJXdDLEirNp32yyh
FaeL34wqu9XOUaeEiWVHcnUoUMYkYz/oHtYNJvRoC5ZhRbPdoaPybBuHFg6lMPL4vFsam2k2NhRZ
Q/nRrTd7vAtTk8MrUUzSVbrkctSQ847Yi0zYR6PgNLScaYrL5KYOi++ohgySdUhoo2g+kgFhc2TJ
Xon8yuv6L8mw/2exqr9Tw7bf+fk9/a7/UQ/7T6h0mbqNAPQfR68W7zXZq8/35u9iV3/5VX+Vu+w/
ULtMBg/idK6CRPLvepf1h2mSGHUd25RKOQhhWc5ijmSV8QduTVfXUcf+mqz6t9CV6aKEGYhhpOMV
/2LD/VfkLoMo2f+hd+HSslzlOo5CpVOIbn/WuxTmFtl2VBK2XOmWjezVgneiS2IAfxmZMFgDvfWC
fQ11uMzZ1rkUUA0wMhCaK2Yme627LAuUB6RM6CtMSdQrFbrB065sor1ht8VksChqdnkw2+qNpo93
Xa7d9yCXkJPwmgTkKxKMrHELnprlEjYujoeh1m9aYJwAW4u1FyFvjFP4y9PM5zbrim1cZ5eQaBab
SBten7hrLPmkSkgZfSjBSgB/XOFFenbTvl1CHmDXMgJkV69cBsF8wQBGRX8TLTv/voljqspewZkv
8eY1u7pnFDTyPlm5brST2M3sfEbKO76zKaOQ3TcqFmVnDEVCrMqp/ajNEB6gF/RHvxof+Zany6Kt
8QhbfYb1Wzx0acS8ISyqGN30MK1ILHTbtMzIj4johDVkQYfqOilrxge7RqlgBmtwPErXe4qtupjX
iMCISrq8zHLltYBISLxB3BI3Y8QHM9QJsrvePkwj5m/6RGmzlObWa+szcBB2WFHLEr+i3lIk8Abl
7Bdsqn1fB/smYx1q2x3OU9rhC9+6A0DpbfXCpHfTNR5I6iAX6P22Fbp5zDPQYK39aMyNih2+2AUt
WGezGk9zF5pdvQYmbo9SPXDOseGp6i2OhIOTR84vxJpTm8LmMyAL82vnU1Tjf0FzubIdujdFnVx8
/F+LvA1xQ4dcCiOPWTGf0BncJ8YCSjl73MvelC1cdAIcKhKJ1VQrndQtPKr6QA22XHVc+Ba6ZrZ4
YqjOGrQLW77wZoIeWPpDu8y1PtwBp5V83QbKZYApW6uJ4MF6Dc/S1TEvsOlmkHM3sAy42vSBs/fa
+LEvhk3cbAdorCx4qMlbY+I7cZk61BW6aVuumfHXetgASQ8x9mK4AGtvUpOloq/RBfUcCuPmmRMw
nvRBy6pvm9WM19yHuFjjBM57nX1JPfsYPaffiqhbGyM/YRja177T2LKNHTCvras319z7Ig+YLPOM
C6c3oPgJGt5ij2vUnHnBmHTiJR4v0nSn+8wwNfeBselXufD3epYBF3IZoVXdv+Tx9N5KZVBvOb5T
EE/jLz6jMC9dFnNYe3LvTUrnV9nBOEJIgP4z5ASkQHf1Vq4/Ynsc5sgcVk6CAqH15jnWRk8zb4lL
O1iaYlqH5cgAaVqPtZlcjbnDterSe8zRA9yYxj8BVNvTKG3sxTi95UPJ1bYF8Ap5bJmZGSE4dxck
Fte0YLwni/lYxQaXQzP4mqJwpwfm7DPXFr00FoksvkSoxCnEcfw0/ygu7lJaiHd6i6cpNp7hCb5Z
TvM8IVCiwzGNW8EOoAUnAoWGYVudPKkRW2v4DGGTPTXwvRYWrCQ/8G6UcR4Mpu+d1ReH2pKHduAI
zJPsMw483FDXtvx91nCqZM4X2glfUbtL05yGDm8bS24oo/ZKNvNQiXLdhT1EfGdpexWOiJ4/S92m
O2cCk9vL2yinrW10F7gP+EIuimqJQDcI77HOCvX+jPP6mkNS6ouYasGeEpUR5SAsyFk13k751ir0
6ZNO36Gh6KR8Yu7BovrIctKD0E6O2FkO9Rgy7ztfQ2q9ZQ58Ace+Kq9/V70sTpaCucPBJ+vgNPYX
jy8ZTiC/OWMb+ovxTGrpG7T0JWWLt3DqtF5w4lFUin8vdevmu0613dh62T05S/xttmUumx4LYRns
VFUK7vPYyEZ+Nuu9bj08ykLMnbEQjRyHeK8jRrXlih5tZGVfIZxP96LpztXQN9uwrb3jUEsQL2zU
uQ/vzZCbZVLaxpNdhHepGT+25Ii2mgpGOJ3tva4ldwx6w5LXBrQmxyZjEHZryhVWjXNqERoWWlwW
OxdYolLBRc9w3niMTfRgJjtZj1hC8hH3GA8zPm84Y8VE5UjC7uHenxwSMHJ4TzVivSVxYpwPK/Dg
9KEIko4zXtEb0tcMkzzFK82t7KoPbFRIVYl2Et08cPnMg9TrLVHBKvD4qX/Jx+JFjfNR4jG3RaHx
jnWoegwy6BNh5R0xCrtrkGbwu5N8lYOTIiSFEZkgw9qTA1bywNrgMzSW8OddoLDJs9+K7HEso4Pi
eyqy7pxKdswzrLFLUMoj/O6knrJV7WGoUtBINwP0wNz4UnjKFkpQ5zEca8FtNvU5dv3aO5V6+6tp
jtWQuesYHwRlINYaDCAkeAN+UikMrIjtiicp2ROFDldj2ft7SalJ8GSo6JeVa0iQVXxro/oa6ftY
DR99dF+wR2vG4tDO6Qc1EG1kM72qE+uubdu1KLH4TnEXU3U6YlZyc7HoDe815EsyES143TcQaasa
o+Wbi/BZUGdSEH9Ny/6SkF+o8P8Dbgf+C6W9cEDHF0K7lsFTq+x7dh3bwMdlGKtz5jn8bpIJkcM5
ZeCEowdjBKi+B30xzlgo1O0yEM5aOeVrwgO4btLihjqNZut2xByxECdD8hgOx8bz3ojhMI7fvE4e
URM+QKxvBhf3C5XDI9zlC6L7QG1IwqcjZXtiij2NMdUxaMbq+Pt/je4X5tiAIBUoRdd+DXSqF+q2
30sH+1/c0HXgzvRxxKvcnvq9UOjkcZ+eZGWyxQmvmAHPMtNxNILpjmzJmAEbEkdiQP6oxaeIazwO
nV8iS1btvJnqPOMx1wiAMmIfcXR8pyyQEJqjxyZ26EZvmh+z69RZ1uplqGCHpnxml75BHy4cFqD/
KZK9rCj1sBlwgyb28YVQggI00uS1Fcblq55ZBpbPCvVV/uAtQ2ALkpd6wnfB3YpNBcGf2OfgGiTa
oD8SRcC2NwmydGb6qhsmeUEulx3dLFvQa/Q6iI9ingwhX34kZXzK9IGGScyrxIlJUJuFy32BBCuE
et7LlCBkLOP46mtY5fhWa23jm7x4u3oYlm4LgSugH0Pt2cBdp6l5p7Ol5OnH+1RIPOF1oHHxMZ8d
LBrLriKqB1iT2ybAotQZGJ7dU6fMcmvYHq5PQuHmc1fW5H44dAo/e+W4Jduo0QmFskNFxw6jFR5s
NDdHz74c+7kbWWFOBij36VLnGJeRNwCZ1VtvpIM70ZjvV1WC4YaJg9ULBxxY/xK712Eq5aHpLXGs
m2JFh/UGWjy7lCi1NpqB21RE4Ua0Bv4VuFR03k7wqtiAv7Wa+Va11S+6TCI2dnPbwcQdVkGwq23h
PEXBiyrsARfn+EuwmZ1LQXNb0vEw+rukb66pRmgZHvT7pPAtJSMOIoejeqhreKVsLDmBnpMWcrKf
flL9FdPLMOlrL/QvZY/Ckw3q2RovHnwyRKe96nkCIte6S3Tey7iWdk12l1EqvZg/1WBafqYaz6mX
4BSzIuhFuvnmZNmnlvYPQcCxmil5hAkpdvlg3fX4NuMErp0NtxwRAhpaheEn9tMf3ayHpZkbx2CA
bGa12Y0764UvCvoLITacwQ4Rbj4By6HEvehPkp0wDrEINBiQb7Knqenxz7HzrxsnppqC13eRUUwg
2pNldWciJCsL9z8YbsSZoRfvla//zDtkFrIaIvhw59GZBZqLRS0CDHZPLnEd+w3bjV7CtL7iBkrW
IOS4n8NRa+z8kOn5fVr56zgrcAH78LYhu6+CKqJBAEfBnO1e2gZ3NKufc1OD+MzRpbjU8+rQEJHj
lLswYSWV694hEtnnMKpL5NG1VQWo7WEJeVpzkmxVjs4eHvFnD9uXoqV2XFHIPS1gQD5qqbrPDKzm
4WhdET6/00gg92KMBUpFplKgUkmvZWnthQ+DsC5IoW9WaT/CVyAx3NQFzw+n+NBqC4Exys+zfemz
x8Pmx8NOMhzluuDyWdxyj4L3OluLKb8ruqjbDrql2G+pbt9gubWk/JY0kIAP1HhoQmBRYozKjaA+
hI/q8O7NTT06mU+iIRtP0iPdGvZLY83of1HesHNtWldevdJ4zrG0/9IouYLRQYhoCrjsBKdcRBez
yfj7R/Qdo2PwlINlcxK5rZQP01i7s4P4EqXRhaDRKammX8R7sJhWbJTS8lbMW5T+q0waf8W676ax
kYPuve9774LtYcUL9pXlz0br6nl1zgUgTb5dUd+8qN5Z78bIp9934ldHyheXvom6Kx+qFCdf27Ml
pfTE1N7nPwAbr28MeLepLDeAcTdRV/zMWYrRTG6q+ehbtv2F53+TDNfXVkAYbCBYPYlXweO7MBG1
sLal0V1nfYbmgyz75HEaYCtI/0Urx7MsAR/VffTVkzMMvHY9dFhlVPdTw63GA87NJWrdL6PkCZv6
13qKjp4qPgdwBqzukF47A9OEobL73nSP41Q+gf0iilSF6bZIeFk9xC4hkS4lyOBMNdKxvp4o7clw
LdzptAlvrC4DLTDGbD04H2Vud3slX3RWD1CHyn0XdrQiU8RG7m5chmQjNqZNczDle3pGSlRq1j5s
/C+D66UI6u8WRwOYfPL2ZUfroIcNp2KUkm4bL/KkfDInpugIgVZWJ7hMSxseK47J7NPtnXvujt5S
16I7m5zsgsvFrgFMxl4huPzrvrP/G0fZ/69inGXJf8pBWr4n7x9V+HdS3F9+zV+lOOcPoVM1j43V
wGLmWOpPUpxt6tJ2TYEjDfzr36Q4Hf6RsPCJ4TBTtin4NX/lH5nOH64hbUxpOngkxf//r0hxpLL/
QYkTeN4Uc7S0TDxu1uxx+7MSl0w4I8UMV3BYOU+9rO4mH6OjBrduqVfYtrtAaUtgrPHZpAimSUbe
xKQuluAzmck0V38vW4fygin7jklDcfOQ/qk1eJ1FQe6vkqA7M4ZhwlXnzpLekU9hNDcL4fGMN+Yn
FKj2Oc3iFbeqdJl1Q/FI8+SwGFbmVIgra5p7E7PJ1o15648kwd3ODZ9IUEHg9HKmKrNbJ2x7oI4m
C+GF4c7tAC+NrX43hZN3Nw25WlRoWFtvCo+mexkI9t8VE2q9nAa1KkX5v9k7k+24kSzb/kqtnCMW
OjMAg5y4O7x3Op2dRE6wJJFC38PQfX1tKPPVUyijIlZWTd7gDSMkkXAHYGb33nP2mR7hUagFj25t
W4lUWYWU9c5Q5C8imJbErTy6S2lKYkln6SK/HvJLBaDYDl4rcMa0BLA5IUSLt4BuX82W2pXx+jkm
CMqdibloJq26nyO47FYZ5dukMxBPa953wwjKSxxMRxP24yaWaj6UwaL5crT8mJOQGAEe2LizhSY1
zLVVk+BfgqU4byvKGp/AtZqkJS8/NGbKITqLThgDuwtmhY58q5ohFPEBDBSASnnZwWrILzFnRMFa
kKjTUJ9GVYd7kE3fa8I4d4bDmLtMw6MxdJY/mgUa8MZ0zrMoH7ui73deC7iqcOFukj9FW4wtfdDf
S5u8mdAYvic50rBEq5EKuUHhW648NtPcH2QC/KpuSPGjik5Tcm1cqivEK43po4F+IVyR1lCrf6Qz
Z9X5Myc/Mk9aTlTEEpwzMyfirprPlRrdJ5l8soY8fynJg3kgOGjXseZKvA43rTW1RzP3bnOnZXdO
VIR+o6EC16tao4nxvekH445YMXqarZo3TtfLC0cGeXHzeB8FDaxjIrRMPNFbt8udm+2w+kpD85h9
0v6oe/dZmf0n9pp9NS8sZoehU2ZsrKB7DMHStXqpDknYXofOBXs5GFsk48fUtlG+NwH6BNchTXIo
DrqGRRJcxCp1zHrHDvEa9F8yEj+g6ShrP5XgBULryRkggKQaaTAIDc4VSVA4/MV1QkY9hqr3Cbtk
1mrl93AB3uLUXlp2yUOrz8V9TupbkET2JidBDVRGjpDZ2fat9piIjvMTQtNt2JK+N5nkrhoKhHVT
snPp3+DiuzvVIxhw2oAXDD1pCmcQ6wBFX9332ipzk3PhWhCQHGNLYGTvu4z4dxCmuA+Z2k56qW+5
iNG3SmHQMUQG1Gb2uB07ODoekG6ABZZ1zKPhVkQ1fm3IQmU+ME6stlRzfuY6GNn0Hl9834D3NC0D
Vwcii0im8IXlg1taeEsD8apyjlmV2Tt3BMB+Moks3GRSIAeMMsJHCf+MnOE5N8r3mjSyna2C49Qt
c7locqAvgaFRGna6FI+WETV7XFPhIW5xn4+xQkBR5cEmJHQWxv+ZIXu+z5mEkvAX3sao4TZp+3JA
xFdpgIld1ESg1QLm5IkqNp2VR4dgtr6QuJFuq8gRG1a+vRZt8daRheWZ2XkowTaNpfealg5qSaPf
xmaDHKcMT1N3DfueMDX6a6U5Ex4xtc95Mlt7NJBMFeaNrHGbg0UgQhUfhu+Uale5mGVkvpx9lnvs
yAK5DhYySo1w2jZ9hh0JwS8Sq/BcMoBFR0nGrElpjUkYz1o1p9k2qqgD3YnGs5caG6FzNJpt0isU
v1sm07TJA971ePw6W+hiGzPaNmSWYL2gWg2IWOsalIqAlvhfY/G1tIn7JVvUn+Na0Axuekb/zbx3
qmgfKU1eGcszV7CxkiOjLLPqpFVFcMCnDeFJWxrkVgvXrMcrPfXeG4j9Y2cVBxdk9Ocyi95iDGar
AZv+I5FcL4DVj9kYROuW4CRywaq9Esku12ofvIdPnhDMkPTQd8EBWsNrbthHu3Lw8AaHebJ34ZR9
drzbcpSvA9bG/krNvgQas381l7K3dmqYju2bmOuNmSe7mT6lioZzHzT+4CS7kLTgadQ5Zzcjjchp
N3b1LVHBS6HQslax/RbmJ7prPgQOHNP1hQLnEGfzE25zGoIfjsyyDdrorSAwjOhJDR50WOr7JM3X
YHOSfR78YBM0ryrZ2Iw9YsYfwzIHwZTNNtzYDwNjon6ZleCm2rk1YaYjYxRjmafAvwx2XWWd677e
1lGdYyln+jIyhskZxxTLXAbGNWQXrJhlV2ObWaY3CsVF3Ju7eJnr6MuEx5rbm2djtRBWVeJvewkD
pkE5bZKNvcQQigYnStWekmV2ZDFE0lKrXgXmCugzBrNlzhQzcJoXH2AQXVSF4pok435nQcHLjrxQ
TKqWmVXN8EosUyzDwYpZkYy5DlGK2rbdn/CqmWs6fl9LAlfTpGAehue3WiZkUyjllvQWNmA0pGRG
7seiyTbszDDMlhlbw7AtjV/pJqVb1QuFBbp+8xjLMTxnLE6OxTKv461YBcsEj2imT/ky0xuX6Z63
zPmonJ+19pwu8z9UTtAfGAn2y2zQnI1PUx8+Kip3CnQazUk1X7J4esmXyaL1Y8bIsDFl6Ih2Av/g
4njvJTmwpXc/B8M5XSaV9TKzlAwvGUf1u2yZZ4plsompkR62jR7EstqdToYEeCUftH+zykI07WjH
OB8xK3WXqWkbW5+r1A79RJIVopbZqlqmrAz/EixMyVUtVcJIueAsdYNBAZEtlUSwlBSUFs5SYwiK
Ddu4YHk9ONXEXaQYIYFueeuoT0YKlWapWMLBcrdBDo5NqA9kW091krxbFDk6diJ/WOoeW66TpQ5C
HTatwxhLLB9uTdQkzLV+oeh8DqOpP+hLPTVTWMmlwsJqRN/qR9VF+QXrxm97TFQh4hYEe857gOFK
/4yBMdtNSwU3L6UcJZ25lHZLjdcMs4VxQSJCpQDsKAT14dVc6sKUAjFdKkWGQs7axf46UUTKCLYV
MvlUhu92hB8LrsxdOX+aflSfrJAPU3Nr6m+y9uJzY2npylgq1p7SddJoLTKeyxghYE4N3gECM07S
voy9yi4IOuKV09HBBwXSLpYqbS1gx1NOs8+y2uO6ajkSGJALyfemCZGBE8aitGzyDAbfUe9z1IOF
hqa5fVGjKOF0gIPQBizjNHsdDG5lZUX7hnRQOk1hDi6vqyVKOIutSTaXoWDXQrp7Jgz3Y9DVSzoh
lLO1ufa1TL/PdLs/DCol4oyFwR0TrISm8rskX9p40UWzrMd8RilS15TdkUWztZOHRo7WCvzZSC8A
75aZs/5XBacjq2fzknFGr4IVv2qhX/H2k6+emKi4OpMCQ7GVZJJdUC4n0lnYHMcsOveyfphr73MW
qvGT695sDN+8yaOO+qicHuBXQXhD9AalwtrpsxaS5U6RMmfiNJj9E6M1vKh2tq81Rjm5klD/ktYA
4G7JraXzlRe9CM9OlsERt8tnK2U00qGALIxqOICNEB122Jr8wJ4Z1LbIDHIelbOzlnge0wEVL9L+
MZhysvZEtSfBZevVuXedlSJDaPmOi1jxS4iJ2Jtzy253v3hfg5xxJRILDA/eHPhOxp3sWvndlM7D
VBB5Fc24IkwDrDq7Z5nNL66A3xN2tR8HdeJb/SEWnkTtpYJzuWWPM4+xbkDSMhu1cZhInLMWvV+G
XDPqRtKhQ1qMNcqdpvLGz5PRh9u8qNQRKhz3sseAZ8PXdLvEb3q24FYfep9pIzpXLbth4sOMsOQi
x7q5zzlQH3opTvPEtUHzP5uBVqKmUs8BWMJt3DlfLPrRq7oarL2q23Cf1IzrR3Wn1Yg0W713zt08
rsVkxSvL6Ye1G9pMpjLCJRymxhvTJtLQlLXcYQGIfYD2z5qVpOtCn54EZOGLnTU3l/7ePHI4bpdi
Tmvmb0JkTxocPjJyvVPnkr3slQnIDeqgICT3mFdrWjKfGDOc3IFMHRThPvtBvG0aTEramF4agbCw
Vj1K7eVk0/VrB7ziNVDHLErCewMaSyRzbxuO6AipFO8QUnkX/E67DAISojqa53YTfO89YsPQ2b1O
DSNipy/tdeT1KD+c5GRNWbgXoEI3+I52JPZ8m2v8GBJr1Aj0ZbEzvlueG22deDqUaOc2+EWPIKja
vRObJ8NFOlY05TeyyY0LrsbNDOhxNVKkXtysuOesbGDC6L8LO3sj0ufAO7EZelrNkx7c4/F/pMXg
C9j0+3iJNPCSG8HikKzmnZB4yDtsWStb9160TDaHtrCmY6EsKKGCoiVgURrYDtfWZJ+0fMwOCs0E
RqVyHWqorkkEiUGDU9r8WMRQvt43jp0c20GeoqmKd2Kc3jm77A3gOIAfZL6xpNExidCplfMvhSmp
rUxq6M7UP0AgRutB0FoMB5Lky9i6lkZjXKJo2ifkdhFLPH2IOnkh7qIinYs9sKZGiGWkNkzTee5T
KA08B/UASjTW7XJbxPhHoVxQw5D5og0cdwN3Ib0L4/+L1T6KLu6mp6n6+Pvf/ntQOADtP1WrbZuY
THrt5YPIP4DhzMjhhv9s0zT+8RP+2S6zfsP7YCBWosslgSdi+vynU9P8jTMSyjVPevYiafuJFy5/
k7gmDVfi5JQ2/az/6pfZ4jexGDQd3TA94tiF9e/0y4xfWPW6aUpc9mjkhHTBEJtLO+0noyYKmN5G
rYOOcoF00ZLq7G6tyOGJISY2KFWy+cC1gx8i2wYiQJX2CHoG/ye53/0/6OT/QQDFfRkzgfj73yy+
hJ+h5T8uw7ZcuoD4Uh3Hpj/482Volk1dFHAZJOpaftyOy+QK7INAKLzuwQGucq3By9OJ29jjh6Ck
y/X4WGFocYbwxuFuN0hta5P3jYcIVk5zyLR0b1eURWOyjzg4Btq4s4DIFOknaKRrfQw+JWP9RTYj
6EM33Tj6kcOfn0rOiEX/lOqrP/+MaAr/4DNyO00strZlyl8+ozBHNWOq0hi1RT5TgdXYhWuPFDDF
jLkY4Z1KECCMZl8mdYAb4XYUD3WBuu8ZYdBGBRxgEcqNZvgPBzYN6vCj/INvf/nFPxHjf3z5QrfI
qAFtIR37l2cgpWYLjYB5UZh66zIKDx6QbW1hKDi6T4RmGP/FL7T+9anj2RYO2jSdh9k1lz//6amz
a5np40T7hdhWBI8L/+nDA+cS5x96iiMrW2BQOV8O30L64RKPrHNXFWYTu3thnuTP1hnemFfc0+Rc
MyB7jPCRakm+McKj1Lt1DcO6mT2ELGesZqsixtLnuGtLI+JE7+//4s7+6xf4+4/D2/rzx2nTNNIt
ycfpjPd5Rh/Wmzi+qqNDwiJSbFn3d4y9/Jl4l8Cg2GzvcQAtxp6VpC9hOH6ia77JsfEvrosF5Jcb
y3U5usMaI+jJe8uf//Q1z3ZNYlkGRgCVKSPI4uLA4Zli1DaC7R3yKVRLXCrWJrXblQtezgnrv3iz
f9zK3z9cyHZ5rfl6WbVM+xdlLGK6snPGEFlZzfbL2AdQYdPAaHEpkgIh9/rYrC27Oy6uu7SsTrl3
scD3u6VAzY7mwmuvWeM8RXOxcQAFYmN/qY0RdTeNTYT0f/GVGb8oeXkZHNIbdMtG5Gujh/zlenWV
VISC8pZiy9smYJcAJJ8lxR+5eRSfbNPug+zCXYEHFtOab2RXUK+L3xm/XPg4FVRJLrBh83327Fua
ETLaimOTs3ULbU2HYIcx5wh/K9DEmTMlIqn2CjYWngXsY/xSSQOGAlpaPvdbqwNzEo53Pe4d8ozD
XVloPiv0Ns8XLh2n2zK8kEa+rcoClDp/HvdbOBOrPnWeSwImGeysPAOypw44Pqp2Ha8R9c9asNoP
2JV46c6M2BE1tVdFpKrVu+Busbb1E7PUYBCIjkDNNG390FSParhPwPmfp0jsFVFoiON41kPOOul9
TqevC7tm650TD+NNV72Blv9KXs4pHju+xWs0mxxbq89J1Vyzsd/wGb6pMbjGffhdIJO2hvHRMnBK
W+0hBQAPs3wnjPgApWRdIWBYuUxWy41ynLUuiXp1x72R8QRMVXH+i6eAgdivL85PDwHb4+9fnEoU
aEtFzSyUVooXvtpgqQSeUdVbj8sk3uZ3B6gwTEG1HMljFEe7mkUL9xPse5jXkF6+9Ea1/59c1xLh
4xoWhIVfr6uwJILnhofTCuRtQGesL4pC6WB1ne+0BhWruRKfLPzTGOxyInx4hlNd21dlfk5mUEJ/
fj32H7ws5MzowpYWanrx42X6aYFpQ9tJAx37J71iluZi5YyUXJkWPgvuUNIGyH7VmkAby8avbqYH
j5bBPL5N4l3zFA4RRg64XyG7EGZXAwjX0DoxkTKAcZJ5bUd+454aEtgek9xhFQcAYFvGbdbla+gZ
J3Jgt0b8TbTZzowjXzcBXelApEtyLQliH9LLn39e41+PKVAzfvq8vyyorXLInQGduCJS0zcXAFz2
WJsamxUyvdLYzvBdrSC9UNAQwUjhM74VMbKILjnFJeCnv7icP9hGuRyW12VtX/bR3z+mis2EFhst
pmiut0FTELJh8noz1SBrQ9DKrdlTG2Xd5b3um1Z1l/Dc2rjU//w6lpHqL0v87y7jl91cTAkZwMtl
OMRZ6cSAgoDb96YDy6tb//mv+uMb8H8/8S87LRhmb0R9TVMt1XwUAtiawV9Ff3Ui+nHs/ZePJG2T
HYvBNfvX779ZneOSkVXLRyJHtAlBmg10HZsPuHTYs/AlDy09cm07F3RNUXyOxnCvM6FKD8Dbb0hP
r7Z8nxToXxxPyfgX3wLZQcsF/HKBjqQhInjeLZ1B/O8vsFgiBxCScID0omPZ0dUpXH1k1mXWWxhn
CRqk6DOg3JTILI6jEDitealSk20JD3PLMPjes1I6ad1GLiS1lmCPcnD2OabUdS8qphzaHPseh6fY
RvPHHZ4ekc8RG6HhJRZmRZxwXsW0c0h0IYRtFGmGLSwOecCygffQnLeFRnKCF3+JqgqUdSBujWwI
0EwxeE29Qz6ankcb8l5fE/NL3yewMkGrnggoqdaW++AeurxL/a7TPgPBAYbsmvu4y/VDGKBLyYEI
mqnXbXQovdjmNjCdIbBqxMDW/cBktG/9xuqOgVnAN40p4bOmApqVvRvVuB/m9JkjGfRVKK+w8RnQ
R8a3aEApMJvmXowCtiioKj8lxxosHQLwgdm6Xo33YQ7dfe6e7cH+jFr3LWZAQrajD5uNXjWzBK3r
v7Vk3XsjGS8KA/yQb8jnrAmLB7llGPmRzVbqQbkNMq1cB8orDt1MF2kMNG/bCfERaaSjcw/riQZo
Ux+bMi3u8thdZdnnbhiDbbd0IsM4Qbc5poJ9l+n5rE3fIYdWJy9wTLCTJM5ihlmrBqmx1B7mhDNX
bzD+L2o478PgokqDbEkIL2jvDpQ1eiT14JqOuhAJ4/p66oADa/JlJJ8DCfHy4NQKr0QK7g20FOPn
PrNRaOU0gtT0JsKJAF1LngotcgB8Y4esPHIJeo/G+xw3IDCGOd+ZPGdZDPCzRl3b9R2O9MH0dqqC
/EFInNc8jG7ubQBx3PrYbpCkfcNK/K1A2si7PiA7isrYTxFrzzPUgliTW4eIZxpT+C6t0S9yTRK7
jP/VfQCw3uI01b4kOhMiJntrOjdfSpnbGwIUTfiE7BkKtezQTu9eKwWhr3gfwhmt3tiX7h4DEPNm
Wi+BE6a7kOYhaD7XOcpxPwvv1HRoPxqQ2gcmhs9ZVnT7UT6MWQmlFvA6YFb9BBTaW82AcsN8OGsz
wNksmyCDBaspazkmLrg1U/QHQ4PzMQf2yVAaSnL6hpfiEGojmX1aEW15bOjbil7dM5M4uBGc0TK3
nnLYjNAN0ZTPWgx3gfMqtLfU25In8UiEZ3b2kmLJiESHYIwnWIHxTs0EQGJV1tdGm8ywdjeVpOyU
aXVJTXgbXZEjM23TQ12ILwW2y5VRa4+Q+M+DFx/iuj222JNXVS0QTs7ZQ8cHBlbEymDWnEgVihWY
TVed1J+jlR9QpiAzRLufILNtO0nbVKBafS8NHLkxPUsKsrz25wVVP0h72hrAR2ZdvAs3ard5OGDB
CjQcV9LKfLxPeJckIzdNq6EJOo8i1oAr6dU3okZSxNxNezRlc2+ol0A3cNCmgVgtAopUem+uPoid
Fcf3KidaNigoqiMNDqaR3c93Ja2aFTy8bGNwRpFz/u7V7ry13Yeiipi/zVG+V4NA2s1u40DBUPVJ
VWKdSWdNiGV9yBEv+CJ3q1WPlLm0mPpRJzwSKEwUZJK8TItziGzljClDTcvWdCjvG+eTJPDsCp9Q
znVwGhQps9zxYier5Hs19rBUZQwsGSat6hPv4LkQXhLmnj7U9iHAHGv/IL6PVnmylHOWqfWIjmhg
zlXcMWeDFJfkCv4ygYKdwnltRWoxh3zF5X6Zs7LcOpEcVmaoQiy486ISqvaa2xgc6VwSqSJ0gtPC
5/Ue6FrOB304AhlqLiJb5iNddmXN0mE5NGuTeeFKn4d3Yj+mTV+06cYezY+xK/iCWlpDhTzpKizY
k4yrSaLNSimmPKqq3E3h5N8Sh9wQwD4ukoBQvM9dtXWa8M3sGyDhgvFuK8trjo4ZzUF4yHFvxF4Q
rxjAfB47BPGkrtrbfGEe0AevTfsN5L/appE49Cr9kvU9SwxtB0xnXIEZ3jPCgFjcGObGbYNXtxlp
X3e0vYekxlLVzdi+4IAw5LlIR93lqGsG3toAk1ScVNdYEmXHcb8irv5W1sknt5YeI67m62je9LG8
ZhKvCPU3qVUdSoGsZWMaQoP3D5xDjx0oyTJ4Yy5TXktU5RptpYv3AT0wDy7FWvU51syb0rJwg2Sh
35feIctSvH4jsKc5ZJ+JZrpaVWhd2tShJ70i26bj2AxZMVfEK8PxBVaYn5UZHMrBLnb41gmemBjH
TW732OjwDjR7RuCQTQ+qNgCvVdgI7Qg8QuPCSBayIpTD/fB22U14wRGh8U4zOxyc3P+6Gqcd6T7I
b3rmj66B8t6cI7jgGKVsR9/WIyng6PLDTlTrxLFpQFRftUE8eGKwUTqPD9JEEpXrBW2ZvqqgFlYP
gZGpTWFWpCeJY1+bZ93CIcGIl3EiOPIGqw24kemYiZnkMhVf+54pfkjGBhCH8Jw0CAgwnLJB6Dcz
Y3MBsik2plkk+6lDFC2q9zlGRGJm0M0sZy7WfFAAxPrI+bjFrZaZX61Z/261drrHGtHhX+V0LYFW
oF74JjO7pRwB9tYlQKs5+RereIo+6Z/cNCgOUQe7WjjvsaZf2rgtIVRAT/UkGBhEGH5iGNN9HXzJ
Zg6KRVYd6mbML+NIdrXXv5GVdRGdmeNKB5hjjZ0DE9KeSUpm2Qjt8KrnRHPDXzmMBbPhIbWfeb0o
uiQsCh2gWRyCtB6baeE5onWuQrj+o9vcHNhvJrDPuCW1u4RygfweVbsl6KFOJbtrQYe1i8FCTBsh
z7GzqNkrssHGALze0DuL2O2UBLga3LC4b4fHoRP7cCb2Gwq/exeZA5ZkxH1z+9o57jc3N+6mOnot
FBFbqJwB3l0DOdEdCZ6rt6gqT2kFSCVvhrPTqxjhV4HZePKFMzT8DEahZhiiKe+Hx5b2SxqOCD5i
lFuzmw7rIOX1UtUXWGyEVDrZg6sNN7gRnG1sLP8OIeM8GmxN8JZmC9jUkmrVkLKQVwWUriZ9aHt3
XznFi0yj94K+b4fCPffSbRdC7MzdL6ZqN33PS6DMhhC4QU7rAXLvyu7Hfah/SgWcqXnamjUTLKzY
NyfmYBHDwhJutWPg35z1nHA0BxCM10+gx43ab4jXszC1bYGqEPQmj0mdPFVWefRSZDDaqpy0mUNE
BUymekGGzukrjzGSLo6m2myYMk7qs8tmuQmhqSWoH9CFk/OmAdJGuUlRrFlrzyXwcKxv+HMXOst1
sLXTbHV+DwtqSJ0zIdRHHvJzKqJrGAeXWBfertQBf5DaGG9ylGpECWvfoONzdsEWPHTnSBN0Ncvk
bKX69zxihQ8H1we6xPtq4qtJZ/fixf1+FBQKGEhLlvLivoFf62bZE5ZLoL2IBZt50k6hkeQ+GVdg
PSpe5inEnpQC7AHZyFh3/Mwh8TCMHzFZK8hhOkyKORtxoNMdVtqmj8M3lvhuo5XyPOlJs87t+oJg
fSMlVMk50+9E4EEgpPPuh8WMwyE8mAQOWFl3HfTwi0p53YGpBAR0eNiKJVw8gQbYu/aOcbW5r8jf
rV04G1u0fKNW3M00l1cMZj+MVhLRVbX+aNV3eOeOmgkV3vSemWefKwwblBNoUpkvB65MNg06tV2W
i1sM0thyuQWhS1otdDB3dp+nuP1E7vTjrJnQxcAZgSmyc/KqcpRNpd5+72y0RVVef1Zx4YMrtHSi
8LT4LIw0494nu5qzGr16dVKtUa3S6Vw49rCK8uAJhRb1GpuYKxdrvo5JO+3BaGmha6Ehg98cFO2p
bgC/64a4oZvLV6hOGT1qD3ltYN9EqjQXh0xUErs/RDBtSI5Qsd+GInyo7PpLTrxKRB25GgG7EWAF
sCpC59HJy9KnHKWgFm45L9AhbVTkO7k6geV8bVjEdGIUVl2unVtNe7KmU0cNkxjuU7J4Y1/TQR0M
pARGNm+iMfI9ZR3d8eomsEBDXph53mikIKuUsJQ4vx8n9BXdsI0j7ZyR4YhRdT8uvr8Kvvry5OXn
lA6x7k2bRGpn7ckg3lEZ7oudIdWuaYskYk9AC+tL9FmM6R5i1qbqaLsO844c663RXFkK7+wAyWQw
gWGKfSPq8EJEj2RNkF8eH5PE3mM8ZOcioaXD1TKsjBbSzaTQAeJA7ZXfZM6zCtUaxfVubLAt2zfb
YhPHTe62+cFb5Y5Y56zEJDo5iTxCGt9gY/HJrd4lM1q8MHowiXsrNSL8AOgVbnycSklYCv/MtfcY
9tedNm2qbNrFab8NUEOVHISBiOZQ/umojXdTd29AJc569hFde6iJi4xI7xZi7zB0mgadBV4O/qg7
z7CxdyIE/dkcoUxtehsVNSipUdqX5Qr4Yl2j2Zb1SwYmUEZAAZJkbZNpr3wqir3hkcGBpWvKw202
lm9RFh/dLMLkqp1pARDURiQgl7Z8mUu7f2qmHewCXyC6YW3TUxrDqjvMtBTI591IEd1aSgcJr7oF
XtSE4YMeoMgpR/rJFcbkI13CXcFnrEftIW4hX5dfE0xcU6edAz06omDATYOYLoAz1TXNqp6sy4gY
pEntI6yzezY3ZCcojzCfAqm8Gk52XmZSczTdTSz6BXI/plHbpkbdJ/jilNh7LthQNzouty4ltTQ3
2gM6MORBPIpRe13+uyU/MrUJE2mj44Kl0ckAxUxP6kE/OI+jHt9MFR1NuvIK+XQT1/7Y6Fs5vpuq
IRA222ucxcO+YXmHIh9DXyWx7hLq7ksqTep95DwIyman3aWdQS3x1jTvCcOtUpGsuBWlR28VeAaJ
cE7HyCvw1rnxZhNKb+gPI+C50f4o1YPOAXLpuM8BqnyYb1Z/nSM4HRe9RPwGtETBLHMJTKEtkgaw
ZHHWg1rr2H403dzOZb2bGAHQBlhFVE8Ch1jUpTRp+IIwqzoxkbiOtSmbApIV6TRA1Hq40yFgc6ng
qfEjUyJFiRBUsdjISvdTZKMJLF8DsVr/Q9JJn0Mi0IiGexAGnKjaQ2JWD3PlXUPpbFQ5+GaPvzuB
WG70KImLC62nnYhoxiqk6jJ8LRM0dlivDm6Ocp6/qBPomMhLSagKMmRE74SS6d0KIRlbIZzTubh5
sNPp4C2q0lYd1RAQv7SxXuMmezFmIteYJVaqPfcqfNTzR3AGGlrF1J+azvaTYlEUFY8tZ8zCzPeW
/TLKd8/OeYsVCh55gFW3tEOQ2YbWKzyiDSBdueJY5get4WNFAwkP/pKxidWKO+xTOvkn5o5CbmN3
Z3zfe9ON3nqCEiDR36UDMqS5Ka9OR3vP6pW3ymouMECru6kMbd8SFWhqh5ilqgk5XAYtAqlR26Wc
9CpBq7bkl2X9k57nm6mYT2qQBw/Ot+w8bntOvp9SJ033p6k+RLzKGqxBQJr185BZ+PmSk0Z7uaEP
ZiSoo5SGbZF2T9ocLY85llTZkUwoOhThQRvmOxUSqzsNfu2Y55zALcv2dnaEhzzJw7UhObzkPH2I
GrdGmL3HBVBgXZzR9e5SNEacApuHkPjV5RSLgCa4lG1yFyWI6k1kQrHwO7pbNQEWE6rKai6OU0Wg
nyaOHQ74gq4lR5p90Y6XupVbYQuIjtk5huDlw+q9c0YwgG1UmLTO2QFrhpVuPoODSMzb7BKxkCn7
qmGo9gPoPSvUZAMgV6h0O5w1gHgsDo/YZB+MvilOZkxwZRimBgo+6V0ncQFheY6Q9+zqvuRsqhxY
BSwqfepnUbjlGNQzTmyi+jF3+GozRx+ZrcGMrac4oPT+ntMpmvA+eBmJ08zBuv5G5huLy1jeAzf+
TuCa5V6buVuzLoVRAuvSYbTrtc5TLdXFIFkzbJFYkQPPineZo+ALD4jfNd7TAiSjKce+x9qspUzf
jCsorXNlVyQ/0SBaRViqtFNhw3XIqnrl6tV94GFSCnm92Q7AgqaFOAyZuhQeHJLCvpVjfj9040a1
aB4TG8OCCFEMZu1LZz62TQC2B2H7rgSgslyWU/JjrTIlkyKwbolnXcJBJ9BFy3hIOFjIBLUD2e1G
7TzUdnoesuStNri8Qt1l7XkBudUhVkSTuyZrDaWu+6SI+EpjY6JD/5EL+laO+NrLidFuajwgzrtL
SnbyupNXl7nvOavybUCU1D8Gd/8W+Ou/RdP/zkj4v3Ek/j9I/rINTHg/jXg2ML7+4x8yrAVe9ve/
Xcosbj9+Vk/985/8Uz0lMA5KG1mKLqXp8mf/pZ5CV2VToXi2bQjTtZh9/R/ul/nboo7ydAY30nUY
If3TaggQDI2LDjLfRjZlmOLfUU4xbfn9CMY0AK24i2mRazPQQC2zqp+Gn2mFJsogTWEFMYK9uHB3
Hm6dscN2azXsX1OvvtIsfFajFu+RJ4I22bdhwNEzmGjYWsgYllPxWN2DxGHtssuXIIWZpDdhvgno
hcvF8AvLb0OKFjPGDtavXkZvQszfM0nyhDsSQOb2/HIjTFjp5c0xGnKwSWSr5aIfR2Ik6QKlnaV2
rGLrwIveOkxUhxqUH5d/sgVxymFc7vkrz7Ghnx3TPo5aRgAzIwUoM85J6QSLgOOI9npBlI43AQJO
41MB6nDMK/NAaV6t2wkM99CYzxCPObjm/8nemTW3jaRd+hehA2smcMt9EyVSFCXrBiHZFvZ9x6//
nnTVfF3lmemejrmaiLmrsi1SJMFE5nnPeU705dQol7rWgM+PK76NSpGvq70zWvPSAHgDEmDcEn9/
pK264FyUD4+mVh/anIMnPnb7MahubjV+UNmO+DDmAwF0ou50ZHCj6pzgLKr2Sh8HyB7dPktwa3G4
CeLhOZhCyknpfV+kkfFNp3LNoFixNYMjOauz1YfHcZ4uTTwQN3ABeDY7F+HJbAtid/Gn39lHr2fK
bHTPPPA3DSxzRQZsoRk5JGzeUWeiMlnvz27+Zuts/PpL55gHXMJPhlediGd89EMHySvIzoWF3V8T
V90rnspw2lAXbG1C6Ji1lWyl1R6zWH+gsT1ONo5PoY5goxiwi7AMzqJwwAyq5AJFC1URA6YBWQzT
KwxHrGpBj1hefbXye6w9yqQ51Q4c+Mz4aVXpSg+SjxLzWNPgpbaX0DXXVNFecjjxqMbduWaQZkPs
pX+weAnj4RvDzisnBHYOtzLGF2ygediHSehvEt/+kCOzOtLc1jXepiwmCK657oOeGKRM5oSYfIFE
Wu8dhZGflAF+xKMaYMXOtHxF5ykkOhvYGnupoHZpQXI3QwvkFz+xS0c1Z8x0qh5F7vxsB1p5PI8K
t4buBu0ZhIxO5VSkQZf9lfDJeuSLIVrqIT5jETk/dazxFKaG73k/PBKNZUvNxx/mlOpQP26KecLb
O29JDqzDTv6sZo+Wd83eYbjRVxMzmQP+8EUwRYAtEONSi/c66j90gyzwoBzyvQ5CzmXnL7sR2af2
aDrjIOUKeU912ezduD/3VGgxZGmOXX+zrZLuP5cyl4gxpXIwLXXq+hqydpB6VnV0q3DH1OE3GlJh
gUxkYvuUKtAevwuhOTtCMq1j47nT31xRf6P/6SSrcOUiDOECZkHwsomtsY3HMZ03Jmo9Qj0x3ANx
tkXvaWfDGd/jwgNsUa4cLNlsMW/gHtLUov9sOmijvNoarbE6jqM23hiDWEFXezWt/in3rBuhMtzZ
BW8fjmbRYs0r26ceTfTE3GQE430u4ewApCWCaEV4NkbRXStdFXXoXsuWZrI4tCbmsjM8sZ3NF/5x
MZcEiEIjg05blkuMCMnSSPd+QWAWCF1LCwGyRYlRdtnTMSAbNVBXtQO+258beggK93ukQcntTfdE
XuNHyduKYYSpJOYyDgtGvpuceZPqfKfI6TDeEt4LjfcHNyjsOzeVn5RI3iJcGodG6EDc6I9b5sX8
CYGefWffWAufVoVM1Su4WXEywJ9jSI8QDOIHCSsRoRZmueUhorqQrXrWA1jlSTxi12yn3Uyfg9/6
aJjJ8JbEV6fNCMlpEBI12zDQT4jO9H5U3smFw091O7KijUt6KK1Q+jHgV7n93tEsUdMwgY75WD8k
Ln2DuQDbCsRVnFrN+TmPxMT4WKn2oWI1COCqmPmpocciyMDq1OmFkrcjc/pbNPkfBtVq6hSglXb6
kHfuuqQZI8wBEQX5eOlUaUZPe4aE7ktWrnsOqrhcYOqiYoOuDZnQG1XqJlIANRzIt3DUVTVHAl8F
Zx552puB43KiwSMq4W9Fo30VbxDrDEKmEFdlagD/5/qBH9uNpHclcd/BfO1VoVs59A9Z17L+0B+C
Pn6r6BOJ1C2CTBxHSU678avhtst8cvdGeYjL9kGklNMKU7RLYBwidFqyceOMkNES4afMJI1eQzKc
gTdTNqL8DppBlZuLuIAMuuE9pXDJHHSVVj6lhU/0PtWvjhMQVjoUntKzYtonTSsV3OzsT4DbWCZa
gM9p+QROA0QVukXtpqQ4+5pLxQh+JArm7dHioklxjpkDMJ8or4EqegFaxWI8LVja11pmH0caYfpH
drehKomRaoKQquKYlNuqGWbfpEOlDF6GUFXMtC5lMymBjjwQ+1nV0BCArtdpypg7msz9SCCA+zXK
mzlcO6wqi0gV2gRFc8/kieSYy0GsK9dAH7eWxUIqf9XhaEawhIrCicTkgM0H1uyAn1NPR5NORqNO
Qn3JraJjx1RlO4FDiYKrCngCHo84vraZpM9N3ow3wAqctVNS3IOHd0e8Qa5aVepDRQUpZ3p++MYh
RQ31oQeh24DSbRVTF5nrU0TEHBVtN1Hc3aaCb1tW9UZLx5e2yD+tgOsvF8x7ZBoBRUnEVRDX3+hI
YrPBL5sXzzVZDS8BaehLrIdz7f0IW24t1N2t3NKg6aN2n7JK5sifJYZI+F4Ev3fjxOUFrectckHY
sKH6QYfXCgniOBQO8SntTi9Gvo017ZUhTLfQe/1KnhXxD4yEW7TvupV+D0R/mROoQQnhvUVgflD9
jeLs5/eK6czSGBicS05m/OnaxatQe3HJSsfArCQ6Ltrv6Wh/931r51pYBCqFHwLuX7Vgiuj7LU5T
zkWvENQxZchIjuwDi8716TccK1LFqPOVsYXTHhA9YtgT6fn7EEDARgUOhf2etmreNpM0kT5z9UaD
fxCxU8jkfIvKGcS21jK9xdsdgpumO6aqngEscKE1NNUVs7d1a3tLoQCgM3NET0HUihu6PWft2giL
zkYDO4d173wOYbFvwCLADpVM0UlvBKJIo1+n9Cn1IQLZYflF+8t8ZBnfxXDCC7yCbPPGGxwGb1HW
EMo1e+138Y8R9cEVa9OpD2lJSHcqX4MaijVz5bssyVhL1lEMjD8D38MNrP80uNJZpNqLEzA08eJ7
nLc3srHyRR+MjwCWUN7vMeG4O60IMZP74Eq9EJeeWo2EiI7BCI4S25SnGdGSFhzKnvqVCyWXynKg
2S18RlpEmRihupQxmW8gQFsNesCicB4C3IYr3id1r9LbJy2kB3S45WaD0jB6T2bga2vQO+zcUwas
oo3iHQafCVornYIEx5i4HpK4s3Bo4l0p2RvUtqodZCucdj0s8Q7ahTU/FRBvtjzxieyitZLswUe2
5VOifRc8JLCVM5rEp8SKUgf2irRwsejfW8G8udaoXphwWfq5eXH515gGwGn1QXmORvHWxKN5dsG7
YmDFx2M1uIdZf6dJf6307xUA8oVhJu9zafv/P1H0f5QocrDg/6sz8PIjKz/yv2eI/viZ/z4Eu4SB
OOpKjq6ebeB6/DNCZP1DOvSs6TpLKn5g5QD9H6dg4x8YVaXnWrglcd//8xgM/BrwNf/e5iFNAgL/
0TnYUpbLvzgROQyQcHMkkGjdsywpfnMiTnpYT40ciK1p0ac3ovwpN6zoxTaaMvhSLqA10JSqRCcw
qP2weywgdfxFopajqeHT01G+Geqf9fEh1fptYpC07sF91qZ96TwIFzb/k0MFy2X9NsbBJmYa1mrM
PYHYFAQaHqlM/zQr9xbaCFBB+vmXT+Ppj9fy13SS/C3f8eslwhVCNpDkKJzfMwyQNamXz0lvJFN4
cxLuv7Jq3wq8qAsCD9TDZcM6cVCoDPVrp36KNO4rI9xXrdwGxJUhe/nRGqLehaKXr7Zw9xk5Vl5+
+jCX0X7AqTXP/P4lpZXKkx/nzVtIsUYW++/JQ8MbMdaoB+KUY3+eXDYeep2eGg5s7rilQ+CIj7Fc
Mgj7WWSltSj8loYDUb85xTqbo0/bc7bUIZNqDHEfJozRjPCzLWbU2nHL3BmYQrcvPYzrvYte2Bt0
fPrZyVC5EOk7m7yb7pbic/h9yUwcuXAY0jWx0Yaa9uyERYdZdHzM3fBH5NP3oDNJXagZyMgop57i
CzyabzNsXaUK/usPRyiZ5e/XH4ENpqjsLU2h5J2/yzBdUXKWdahGpaMVUJ66mEZnN7RgnIq1mR+C
0thbslrqJZvwqd4ZWnDkbLLpB4TQwT/0Q7n2+df9HxerSzUI4LwAc7lxEX0HK9XEF+JcMPwADnFw
thZbBcEQsXPR6UclmHLCyApWh+m24DRqnPIRlYTHK5hEhBGnTea/bCA1ECT011b5KeI61aV1+fUX
AZIydxOZP6cwEtyrplHgXDg7LIqXmJ8uHWubOhbmA3sL5P3g+elpcumBaLDuRgek/fW/fkt/Nxdz
vUuHy11KaQjsz8ZvvvIZR6YV5GwSQk/7XmCw03BK+hlTAbQc2zQ3Y8bks84f2Uj/Gy+54ajV7LcP
1HVsjpeuQx7QtpzfFhS9EFOVltLiPJad2rLhRVODw7PjxTr5sQ8XnY/Dm0IQwewEIoMvUpzquynv
fnQy+aLKpFgUtXOZa3/bVTW3dnHO4efk1reKKty242rF4YtAzmNBFwYWWa8EdqC1Jepd7GSfShD/
9V3u2uucy4tZcT0TKfgixfziArcwK3OZxyhfQ/LVZSEODlVgy0KINlN8gVF0YXdhIzVA52s4xWzR
NlBJ00+7ODuJfjU9/r+rJIaOqHxj8nipeB0LM2GlFDPl6xHCE6Th+DmDh4pj+lZDU/TM6t4pvGIP
ZxGrL4jCsNvo8HE8hWJ05/nDtxiUdrEiFQ6jtaphY9Oq4UUXAc0R/NZSckbdTwr0yBCq50quTv48
5euhOI/mnZA2KTwFifRH/DJTrg3bEIKkpUiS48Tr7Bn5mEO57BRusuVy9ZzpHSnkMdGSyzCgQnS1
SW8u0mZuR6hwpPP4r/pn5chbocCWQe4+FZAubbY5iyrQ8VZ5KbMaeJj1JPfAiXJaLSEcs+CwxCt8
5gRHM4Gn6SmwpuGtki6lilMhN4HDMMQCy4EZ6rtQWE75C9CpUJ2pqfe4QNJTojCeugJ6Uh+zweIO
nrB4gqVwGBx7NXm4zwYFA52a7iaq7M1HLVngN6UfEXKoLtwHTaFEa5iiroKLqlNwA23U8+YPh6Jj
oESASMF3M7LuzxWE0gpSKQXMYsEFeQ1JWK2hSDSMiwGbJsovECnY6WAKKNLgTysFQi0gomqa9jCG
K4/zNvS2R6z5d05qFKNAUjUsGHQpbNVBQVabgdcUJeYjaN56MRKPLwpJ+Qnu9QJGa6RgrUE+XFzo
rYIqLQHN1aSzDRsGgNfSt79azFmFQr92+Um4AKEUEhZuMr00LKSuH9Azne0N71F6/isSBkYlqLJ2
2uoMkQDNNkbxPeviFw8CrQaJlq5uY4tQBcoT8VlXuFoYcx/cBqNFBsmWF7UrFdo2g3FrwbptWv1Z
1zXIeJibrNh90fHCQe7HOFulFUxhjt/a1D6bg3gvYek6Cqpb40MTyEvj/Dgp6G5gDgs9BsPLjCnZ
BL29aQZCYgrVq8PsZU4f1CB8f9HKbcdmWQfviy4Jfk6b8MlCQG8QYymEhQdc+48a3s1BYYJd8Uon
5A/ELL7YqnCoHHda1m8tqO1ujVZVQRyeJEeuAQaxbr2qS9YJVWpaqwAWeQ/+0N+zea4Xtg3GeIBn
rEmOiW0sXpsxfK8U8nggAoBWCgZZh4dsy/ImkgMXqa9gyUMDiCq07IwiO87fqBRpazQPmBHWo4It
Y/H8YSv8cqNAzFgd30XjDMtCx7iYQWvOoDZTF0/Vq2dT2M19S4GdR4V4hhR9qGE+T7CfBxjQuoJB
D1ChY4WHBubV0xAX0SULOjqHIY1jiY7QQn6VebMyFGY6hjdtswY38KexHtD6WQfb0iJNnYiZ1J5b
M5wwQcjYeUM7HdQ1IH4uZa/+WxwK90zj5xdZZkonMJH7EaYZyup/akWfHEso2eTBjWvX4hBNMoUZ
fZ7gaU9dvZ8VYJt6S/U8QLfzIf1wyXif2QPeqDiqdhGH+iiGNILC8pI3Q71MZ5OvueZmS1vWB/oK
+dnC4zwNBXkBBQZzrfuDA/gxgNqDAF3FCAHGVkysAPHQfTdmsdWpzFyyKeqfErY+jAL2aWDvSKgc
PauDXDcFMy2D2huQ2PbogDQE4mHvKkM+EXc/ZF31gEl8YxnjCQN+TF1r8N62RF7ajmAr4QxFKgFE
pNFcltXWHYaVxRXmJ6twYya2r1xVmypFkzRq95ha+pPJZEh9oMOyQugaPRXAQ7YMOL+v0rm+h7gx
TXq5JlJxXUpWjXPCg2vx7cJfjCMpFlcL+7LhEtJLW+vYhDjLcxx0daLMFNP0wsAAEXymOThzVoXa
twN0rLF7Vf38UTPLBT5foEllI1DBCrhVMsHlyViusoG1LrevjcsQ3pzSb4OBPgj3pRHtQ5P727k9
ygwrkT0wHlDVDhWbS3OuHyByo9MwwdgQo3ySQTAcMcqjbumAq1nzbCwf0c8c4DDQ+zeaB1bUkG6C
bAIjW8TXShUN2EgtC0zbHEm6HJyTOT81vm1vJo87cZS1ksAS677+ba6xt2B3xFzRfBaYMBdVNd4H
Kj+b0LlOVpCsPXxNyzSX/WI8hT70SqdDBp0g+yz0yto4Qv/MvGJj2btAA5pHTCyhhtJZZZX4OSXy
XAlsixP6tGZQBmN226T0SJ5wGlpIb3rMKQLhhogNAnPc1Sdm2gjFNhhS3oWWxi/Z+7u2QhWq7feG
4Vvs5MekdqgpbTumVHV5bgx9AzRrxZ7XCB4J82zLakRF1KZ5OXvFHr4IvWBBQMNlR7I2rZEkG+0n
KRFza0f6i+5k6dpzIpQqGZh7yeKVzjI80inHDp7cq0MKyWResOwYByZqLjipCSET0UPMyJBr50Wo
GSJ8M0Lc07FmuNipKaPGuDHnnyf50G1BD2Bj/SrVYNLr85wER3kqDGq+mF02AxlSrmGs62qwKZhw
6sBIZ9vQVnWDBVVXY1BfDUQ1c2/8GpAOnb+yu+w+xKi4eDufSjVO7at7jp2c2z6D1nFXuR3cgMCO
dr7j3ZhSfcrIq0AVwdjiT1hYaFGkjXShK7nDRPeIUva4tf59VnoIughp5GFDuScl12gmjZ6Z5xgV
Beh4efbRVRpHRHsNpWVGcWmU9NIpEWZ4p+KIUCjajItGU1n2ZzHJs0S7Ibr4HfIM7+BA15wSd1B5
7DEPt53SfZQAlKEEqU+zUdJQhUYUUZm5SZVs5KAfDfJk/pKTlLCEdzfGvYjYFCnZyVIC1IwSVShJ
qhluQTSfBiVVkavyUBeRr0pkLCaKrMoi3kbUKSxztK78l+iF+kUtAv5jR8ddt6qUPMZRFaGspfnQ
ch8I2kRHB+B+xPeF9QLZu2JAGHQIbkW/D9HfDHS4SglyCcrcMIf3upz2+Mwvpam+3QSgBuGu2yH+
GRSgcnqTbop5uhdR5XHMyF8TdEADPVCKtWHi1reDH3JatwHG5NaJofmjI+ZKUIxQFnMUxkxJjRaa
I4WHzI7SJ/Bu11mJkjHq5Kxkygi90jdm+tlRME2P3nAUTQtlM0HhjAZ1TFei54j66aGClqihsUMX
K0B1jloopQISB+9vlcX4uMyWqQQBR5TVGIW1VVKrq0TXoK5sVYs9MYOy3yOU2RGFlogO1XRItkKJ
t505GtsY9KySdUsl8ML2yqigRvSNVPFL5RPk7vK1BAxelt3nHEKcrX27fO+/+pyW7CEDh9ixlSpU
CiiNb2KsP23dudq99k3vbNXf+w2I9loPuWtVffdMgBeCiGFzXt/33vho997BMOuzFKEOKcNfob68
el1xNDsmoG6yF63Gyu8zH5et88G+Ym/R3cINtGAXQtkZfyfBsQ/zKgrPcwwtDPsZKWTTe2ZlP0Av
3Fl59l6m/kOJYML0bNhgrLmmnvkwWM6LVyek9mrn5nnPRv1cDgbe24aO26nmVoWX2GnhnfHsbFQM
jYHNUHsP3Uxvg+7uGIwBZo4gofTBsOkGQjRciQdHhs/dRCUMtED8Ap61dA1uG0PJDT+TNUZWr/tZ
N5spWZPP0hdTDIs3d3cuN/hFoufbqrGOlTZ8NKONdFCcTEHyI/wwivhb5Yp00RIV42jeMRkBkF8N
SCUFE4BwxHKdc3Rz+PjYarY4mEYOcRqDwnxAWzWa55IIzHqY8IfN1vThfQsE2+IQU/mqKUsPRki3
HUhJGV0cYV/3omXQWYyy0olypg4dvtcZ6zgh7ZBjxpGPsLdpa9kqDHGfezxXVhL3jgMosJLnmEi0
LkmuOkXxUnM6Qe3gzNCF9oOrO7CpJbdbvUZfMLtVhvWs1JprR9vuou9zHRwIesVcWds+tp8ae8es
zF39EnaAd5UEDqlbzofjMBmbyUR3GjQlPiVOtGyC/jrG3g5Sx6ZD4toMHT8aj9/ayOi2dp6chG4q
BH1to0HTeUwpN60bdnXoC8NVL9xaGJ301rLmrm4O5g7qGeV0AyNFKW9jk3xZZf2WsypE7iWvK5qB
kJmyQn/rtHir2d5KGdSUrtN5030sxdk0hgcA2hl/PE3ahyzdfYXT3gtDSg/me2Gba30MwUbyFbUs
Cvfq5xCgrWPk7yFVszCI5ug9IeMYDawRyAa+1A6MYd8A7B6n3Fli18X3geYA++tRbDWrg83qUrlh
f3Y5YcFKT99T69ULcZ5rhbWdRPJZNbeBEZYJxE+pEww/3sLoyN+sDQp6l3qqHWoiYPTOUZl+0n3j
QiPW2pakQqvoM7A4PLcP4Sg3yjgp1CTR+qUZgfu1Ne/g9t5tGilq0pAQc9I6evI1UUi6dL7rOUfs
IlcJVZzkzI95+6KgfKpz5zzWO5EU3/Io+hrL8tk0GgzF8BSG8DgXodqxUe5RBYya1X/g07EOFIOw
s2Za03ibugyOXh38qEfv1oRgjLnJlmJHSOBQlfM9SRoyLHzVU4SvpmBZpgcwl2dnhGRoCFY7bZf1
3t4P4LV6w0MDdK8cO0J1yTsMmTMEygd6bcC38gp42XbpXGxjHfZA+pRKHDKprTj0GnLPe7orgJQQ
qqPsnddv2UTX5EafYH23cq8Mjh3ryoiPmqGmaOc705ALzEKNYzOrzY/WosPJiNoboCLczgXf0zDc
daWJa52ZE0dO96wFFuHUme+91RQfJSQiu9qS/fM2up58BjFSeARm2xsGBl2QGDJR09eNdtvgT2N7
t+DrFS3V52/R070w66vKUxkh6ktbeLds8vbqWvGrQLV+HVrVR5da9No7lXHlwDxv3NAmSENbXp3s
G5OgVKX0Ztufd6YkDOQK80Jb982nIwof3sGY3NdWsNPTQ05xKdGmRRhmK6f8OdA/wrG6hKyISjyr
TJGVu7c24LqkWWIhaqcGh4mgxOVCNoXTb8ozUWT/pnMDGaid5vsRsDqlmHdM70tX6SD8pTl4lvAz
cT/LxoVBmJ+sij0Kd4suCthDjKjZSt0PBgd4iNteOQb6unlJPB5dPVdKgJXHA6ipcc43Xmi+Whbe
Z9QmxyFkgKA2Uryfu8ru3wYNlS7sxBm87KWOxS1Wj+JKcS2bB2do39hMIOPNXD5RzPnW+V4YKIz1
W+YFt3KC5aPke7y6RCZ4AxrHvqSCR5CeeQlCjVQUM4wSuzEYTjqA8L7k5qbsKPaxgugPqb+PyIxZ
kk9T75JPEl+rqOc+FoaauzAGP6K3hzn5TFwVbe8zsSp+1upYHsJnwL/uapLB1xQg6LRjA5ynfbN4
vkXe8Vv8oUmS7eix76jfjSj2mzHx1+xVzmrYoOOAX85hurLNm0+L6OQoFZ7IibrEwlzgw7gggD4Z
oYt0WqVfg169ORXvSVYTctdUPTiVQihlcv9LwpRlaxJwnjll8/BVQRlZnL03eXmMaNfjeTkWFs4l
BkEO+8PZ0sIWLStOOyHnVlIy7qJBb1XP7jAfKpN0XYbxU4Cb3sNIMaoxxmjKfVpEX6A6PW4+QBJl
+SB87ZYEJmTy6dBD1vddZviShu2094Uq3XrV0xrOpWdcTcAylgezQvLao6IfzzkmmVyuksnek3QH
3GA00wry6DUvom+hzoDJyyrMQmN/hsyMfi81Mnl2mO2dCUdCANxjtIPXwcYSDgqALmLOMuRADf0l
SOtbVxvPpKHDl1CXrxohSGxBJ6+dYVOUNNMH1JcpNhRDsIp0nYh3Y6HXa5wA0bJfIJyWm8zFUZEL
NqD+SuQ14S8OQNGLkUCdBMf/lbXFW0vIk2taOWAODOYBMLVYQuKPYHSivSQk7aL6C5urqq3Tp4A9
P43wZrIis9Iv+ZxOpOC42Lz2WpT0MxpzvwSZzs4ZB8uiGMx3irWPlsRREeTyxgDxYWIj/kvE7qBs
W7k4Y6WBc0MErSN4CKtugA2nJl4RaGWMYOUSb9Nd44jcW+lJL/WHgZoytu1sEMwuutkMudkSN2+d
V71BO6Mx2l+FPtauYRh96NEhmR5uHIEoN2Hv4OLRKZ6VdzPhgyRPhvQQGyws7jZLqa4du5RvqneL
mJ7M8LFXcUfVt9USwIcQBnSnUQJk626UY0U43wOHdIRIHGYuCOAJ+xOb6rRlFG46mtWKsbsPZuMt
fw21nDH+8o3mLWVC0ybOZlBY7MS+sOMkBamu0lojlTQ6X1zo7Zr7/rVw55tOCHKmFI2eyJa6+Vp5
iTT6t+jqI3ArH4kq/SCv+9Wbw3P+aXrBpz5ZlyRHwC3XTshiEJJ8GblNqxsmVYZvv14gQfWNnfgX
EracnQgXZNxl8Kpi3EoTdnZusIkE7sgYASARxkVt39RSwLmW0Ss3QvVo6j6pj8mnulv7vbyp9WIy
WdCHP9c0dRdM+KQnM/mcKA02GF+o1+yNFp0WzZtZBl+/pkr/kQf+/8bd/jeb/P9D5dfKGg4R6X/f
fn36mKPirw74P3/iz+G//Q/dlKZH386fzvX/Hv4b/4B5Q4k1CE9Dt/EA/HP4b/6DgSjwOl2apnCE
+c/pv60ry4CNUUZXA1PAgP+JC/7XKPDv01cD8hQuA4dfwYQA+vfpK6XtQZkKIighoRKipxonyVo8
pTb7hcLjrE7MN2HbG61816WzOOzueTSw0Nn8zF/etf/FmN7+jUbG2NIwcTNIi+0Tvvzff5cx7Maq
nkxEdUl7a63hsu8kZJ8eji6OJE6CMl1XNgnzzi1PrEfUbqCpu9bBqylwRbUgUNb+WmaKiSodlTBq
7SZdvkIdqLp75qIAc8BLZ25+jZM/dfmI+Q7f9nIa6zUr7YP6U18lDuOa19dmz4ZCC+nGQAbRy8kV
NsGGxscnIPXvbJzSf/MWqNHob58GO2Xdw6wgqVn6fRZujdJzyhKnmD4gWZfmTP1lh+twpGdo7IlV
1XlY/pvnZGL7P4/gCWlQSSuFa1Dm5P02L5Z2W1JzPJsL4EErfWDXgeMIFa0EpB5gGnWGe0TdhE9v
wWpgurz06/mza5xjouoSYVZR/qkXq2x6T5pAHmkfYeLBRhXn8NRsW7x81Ph4Wz3NMOqu017gH47Y
LZXafKVA/Do4rJms3Oe57beR9AWWx77cycDb2cHwQW+Tt2UfxhbM5SiRRenGQS8UvkcKwkq/Gd8N
dc7vvPLU6M5ajPOHCPjl3GIrlTLAF3NXTZyLlGYwIp9OG88Yf3Y6RvBeaQtYComyK71hVMpDlnWf
AimiQJIwC/xUAyKFHyHBF0q3aEJ/Zw7GY4+gwZU5rTSAAGzZbTaKJsJHhaTWTS4zbKWJ6ByYqls2
yxslijRpIp2UJrfrcLrqkT+wiyC06GsPsV28J4gu4BdUNB27MmqMrnSZqj43pjGvAk0+Z0q5AY2l
L1QT7xJRY28F7gdDa6XzoPiIMgOJPUOlKmgNiV9zeAOEyfWtiVjkIBrNYuY332eGAArsiFWJuJRk
erKckZs8ZKdkYrCADGUhR01p9znUKWfdGnFT1c1Qgs4Eel4opkGaV++axzkFDvZnD0E+V6JXivol
dDLT2TQWp1qZIyUuyULZJXV4Wd1k7sJcfi+H4TtvgDJELvIM5pJbS9RYCVGCAB8NKUQtwYHTm3yf
lE0zND9o4NUBDPJAmtNf9Kb4rjv9u53V3FUpVHcn89qZmD8TXKC6soO6+EIHTRDn9I8JftEC36hA
DGRu0b/RE41jOdrRC+SvHGU2zZXtNMJ/6ikjaoojNVLWVB2PKl1SwcJXttWeX7Vm8KnsrAa+VqkM
rgDkr66yvBbK/GorG2yHHzbIxpepg3rfxCHXypyt2zTeJTkOa+ZrGch5mBcZLQZyOlXkjIOEr3fE
t2shkM4XHu3xmzRykMBg+2ydKT541gQPheipQWP0ki8ZHHrJ6MiNbg2hZxxOR7PO7zVMNp1TTtAN
/XZKkFq6jTW05TJq3aeUCi7w4xCfhjCdOExGuzLR2eTHHNE6fgP66vFfNzffcwAhBPLUk82sMDsR
5aaxqGjsn4i3DrU8UQEwlI6vfT24FGc10YphT7aQ0gVC5Sc5r5cBkuEjStMcvOhKUS8sx4t3JXMO
xe8i/jxszA7huHI6NYzUQPr79UtQJLg9E8baaLH7gCtiQZPqWvf9WzSWd0oIKNUhBdBEMIYlpsel
kOgRhdA4IY7qSz9794FMJNXEgE+q4hJk9yztzxGOAFmkgPXLoL1A45n3MUyJMqi3A2XWsMPbpe27
Hr8h6KmQmQDcnZuWX6Ch4gSuuQxoqKM1WIjXtJXcLQqKC1B9gyFY22VCKyK6xhT684MsR2D7wNAM
+5zOXnUfQWZZMlhHeXQysf9EGaFmh4GJycCIN61CFT9GvR8+YTYCTyv0R2Ewuq5yzo+EwT9Vf0nv
B5jrg5ZVKTaRvb7STFRbSf6+NKrXIqcAIcVEn9QcAchocv1w6m9CtX5Q1tIYJ4N+JXwvfM5WR8NK
YAEbrGgiILsG45g+ysS0sb9UaPNtaF7SzOXckcXBkoRHt2htk3I7NXAPIuM1MDzs94Tl4jYYFzPW
nYVuTufI9iDHpVgOnDJplrhlwG3GOFu4z7pbiCANQv+TXYt7U2C7q7Ly017u7dT6YUfMrSote/TN
rXTNcevaOgw8Eh5WVxDFB+VVG3SPzAFsk+A01P5D2u5qZm4EDlACU3GtivJuFN5L1DfnOiMem2R4
FNwId5Ht0TM1iNc8HlamxUrBql4gb8JFib18AxyKUEM7vJmBsBfCHUnq9HSOe0EEIpb0vDHIhsRw
9ICJJm2eQq1lejuITH3FqMVkhpPUU7XTDT6dlu4qPqLHWsKisTQMZ1qnAK/EjpvRhallCebJJvNi
+mOeopoNi+4F6aZCqCmY83kxCKuBaK3enl0iEUvHrS26b2h80es7dQj7IiE+56fDTuC5QS1GGXdE
+Emz/VdjkH+AvbHNaNfejAxJV6nOBq/0pyfT64lHa3KD8Q5TVhU8jV11qLwO41HKTFr5Fnsrm9fx
FJ+jVI3bNPHEMOBMjcbLZDL9BsNQrPyBvP8ka3IoXBx4pQugBNJ08IynN+nQ9V6VPBD8jLg6DEqc
GFqJlcqrVFaCWzysr9AGT+H7RXVMK2OB+au05+dxjpgG+is3Lt0tAGxa1fg5bdJ+NCL3IQRRFCOm
WKwqIdcgAXklU5hsRjG64MimRzfE764N1HczyDWSwNoOSp2wmBb/F3vntSM7kibpFxo2SKdT3UYw
dGREanFuiJTUdGr19Psxq3sx3TuzM3M/QKNxUFUnBYN0uv9m9llOKfpnG1DtljrGvuq8lKP7s0mG
LNETSloUnDbBaoWdx8xHhpMLWm+qKcwYPS9Y8m8m/o9u3ERjb+30Wv+x6cRj2aL+5FTZDLQoieAA
q/8MTnyNzX7aopTltKDoY/Widc4DHtpjbNs8UnBjpoGjXU3bizsK/qBnvt1jSRzcimF/k51CMwYm
raPsxlD9jQYO9L5vkdIE2KHU/gMrMNnONWG8zK3e2o66MbcUObpw9WNqwLZSC5Aw6+8mFBnZKMVd
QSijhTUGeLBGMMZh1uznMPj+fTaYCj1FrvFFqoykIBzpTX7fFQLVOIU3LsU2TtQpNvEsBKN2GaqC
IhLaM4aQlF2TmNW2S0lyqRt3YkPVmNi/aoATDF/ojwlHkngp7NHWeBIL+KKOzi45/rqD+KK0CL9r
OhLBwbSFBYIxPOWeQn9eVvR1aRYI5HWJDMX7IU67yzCUV81jytyrQG7y5DbQHKBOywgz7w6i5Fhf
1cZpIpi6mciZD7rjBzIofVGXGsMM+o+CkMowjIpH+IlUxntsO83R+hyk6a3DBPcTOBRIZxg7V01N
X01WtyGBdyA/IUKhpnPVtVAYvjaELzH+mrMgjwnQZs7Xo87I12ABDTImSBWdd5uxeq47Yy8DYzeV
BnTwaMsbIFOnLMuMGzeF7RN1dXWtp3obzEWyJRkU+TbNL8Cql5AUe1Wmk+sI7EHRQmmmbUxuO+AM
qecyUoG0Z1Q3NkOkVVe0YFkL/Uf0xYkMFyYGzTkBUYtBeZhLJgWTD5cgRShS1yblbQm5B/ix8Kl/
vyYM4SaMPSe9pqQ0NMQplsEuENG3Bp5mpZmLe23ZfUxFSu1wP4vtJNMHwvlQrZx0PwOuPC9edzZD
xCxSFSo4n+1N0IEhqaieGxZTAdNfxH5zPFmyjba2AwDPMOzHwZggmsZPUWp8e8i0vp13aq1Lzefn
75ffvCV4EkVbfenAsl3RbivG8p3egj2lZXNVaYxvho5aYx6JXWb3f3QXqpycEnJwUFbIUTCamng9
ZMl9p/HJDHTlbtEhMWlMdIl1vXc7aNFXJ7AshE34YpdEtKquuXdxwPhN6PE8TmwLmQlOK0TrrRnL
6lDazWVM7R0O9H2Bk9DUOVj0eFpWOQbUTCQgN9M9dd1vcgzeqsHNDlnlZceiqfD36Gwu56LZ5Xnw
Q2ERPWCNy6BQDrced342PEs0xEKAYq0gw7LoxdqqobN6pajIWEEbUvQ0l/r6sxko7kzb6X3IsEQt
d5Ua+7cclCIi+AwVRhPf3fjqzoa5s+PgY9ZLnBFqVSWM4kwIjEaHg7SQHUAq+HuUcGw0pyHsY0Dq
orl3703GbT8nJdNpFJaOO7KiCaF+7xpcfblTPOG34HStNRQOwX7F4GO43Q5wmwChA5PEcR7mmKYe
jfV3quOvKXL2KU1y9Gmec8+4TobuCxXCBY45ZnWExXiJHrrwZcyR5WS6TbuCN4zzULGfDPQYy2Pr
fEnb/TqbiVnjTcEyH6zodV1rqK/rpKKcyMxLLLCed2ojsg1TxyA2XBJPfQ0zdJyB90w95xmoUSks
liQvv6XJ9CHpIIxmXPOp3I1jA9tKPajYWzsaCxCEKN11X2RhLfpN9yDDYB8U+XeawKHVk5+pFDda
rb/VYfvTWRdljY9lZQAZTNi1dmo6dhmZbZUG+yq+o7nlKU2pCaM3nHZvAKnV4nnGUMbI/DrRpbea
R/tda9RDJNdStE9GK5BaGp4YXuJj13xImjljlz1N6YYbrBAfjsNYtmRxO7YTexe1VJjWGTmAwt5V
INP0jlo9ggabmq62aL7okEi2NpVW2CMROTLsXzXeGSW7u8rqzyass9lC3Lcz8SIS/crZ4qsKMP5G
w01rU4voxjwaQYAzJh/USW9sLM02vcZ5z7YKWb4/dta96kW793S2QlECUjN2lUaFaHgXcWhaizBr
fdeD+/RWJjRLMre9JProR2YoMEnRn1ROpJRDGnn8FoYWRyHC7IPj3piwukWCtTMokwEzMVVb0Tj5
HERIV5c1bcZCvYU5Seoox1iUC+1WlcWV6nfORG6Bx6inENXRjzMtD3qpbq2a7snEuZ+CEtYvN6pk
JjXy2uCldKKui74uKAjBoN2CBr1vqqmjPSvXiDaOIzG16SqKlHc0NJXZyo82Y/3euxA+vK1NSFG4
TGafYmi/krlGfzthMGMiuoZsoT7BznUbuym+WT7TTbBszMKo2rB6BUeKs+8VJGcG+Bw9Y+dHA8GC
xOGycLEvPA5VB4AnMr/zmluhK5pD28zPs56uOOTPVzenbFaPKG6sIZUydjlXWt0fxZxsICn1ep1f
KtXpq7y7zJ2zLRR2PCus9GuSv7eduJiFOcKgctaZmbRnwiTF2hmXPZGVv+FxGtkroV90OSmapGuO
czL6bIruu0a/lrlaR6HnUVJCgAVQDvSbdOugSEQEi+dFBC89gMd98dXIhmn5YBo0dHyT9eg2bHKj
yKK3vuIlU5Xmt0xZxlM1vsd29RHouNtSDHg2zDtMJhLUTWzlmzH6bugg69z9lI/RpQqXtc6xH+dU
7fuSyElAefTGNn9wXg18yEvXgeeAs9VA9vYOs54pBWYwJNuBLuZu5kp5ajNqjP0ZFjX7iamMqLWE
WLVkOiYIPsqj6BcptgMtTX6K2IiHrdCcH2pvJAdvY7ZYMAEOHhXl7RNAjFh5ryMewDSXG+U4K5s5
AdPJ+tksqVQ1kEfxbr91EiDya+qQhLXjr55Mh2Gfkopng80zRgGj27cGb4G4hFJAsyghbTaiIudt
62hfYfGKIxGOemN9WDFBZTcfLT92nXfdxL9cjKG5ToVNayrOglbFwO8yV/h1oiF3OWkDLbLtDyl9
tnw7EgQd3SiHKeQNJ0wA08PM+atjM41DJUR+JPruJQEZTp3XT8OikHb06xmdfVN2TDInCJkHykLB
VTrmkRl57QdoGTf9aL5PtGmeYvvYU6w5BllxHrVqSy+6vCud4Vk4E4PCoKvRuuGqmTIKTzUMu2Nl
OpjZaDQuYw4bMRgQv9WRFmsH0zewt3Pf61t6msat4w7RsUxmjoY9n/RTu7DS4qiv/caMdhoHru10
cqI2OAYRey5vdkCduHeYuyqM4nhvZF59JaJ51jScdUlI0VVdMK2OxU/n8BQ2qACrSkCcYL+F7t0C
IByxNuJky/w5ZFZjA34Y8YdvWo8Z6MBvT/A2cymSigkcbaj5ynhG2sciZgSdUhgasEBjis8OMtSP
MJwiCEpL7xK+eHDqAZpXXm4Gz+bx6JO984AqCrWxF4C885rCnb7jTQbCIamlt+r2QyTKSyZZXtyA
oo3Uxu484LuJkmM763RwjhYSKI2eTQb9AgoZs5LMhInD7aXP0jx00LILSmhqawAo7oTN1q6Zc9rF
nvu4XWfaHpSMhPbinceWchsqWlFCkda6YVkgIWecORkdOH1csD3LW9bOct3HmLaZksWRlNeO856D
hfoIFHM7WKwXQT8CUDdK4wwEz7TVtCuScJNPrFo5fJ6/pvjj6ECfgfzKW2/raFz5KnHVpkLdXUiW
KxZN56jCet9B/6Z22qU9lp0yQLvl922WVcy+JQ+z1igjJaJQVYeavnk3r57KnlNogniQg+fkxyd1
Aznt1rGsXesxCYzNIrp6TYrfVFzZBiUH5ZqhH0QM9ziYB7x+Zb5tzSjcA5CnLtLTD1BDX7h7Xb8F
r4/DGI9WJZ19l6UPXZs6CH9qH7taelQxqQivtbaVXiHgVmDJpDLxgS52JGTrnQ1Skn724KjcFG4M
uGQrWdrdK4oYTH3eZw4sdVc9C0tPt0Lr8QlECjtBqfPZVtUugkR4bYOfkWfrGDnFTRv0twpuNQq6
ERx16T5mmfdaGODf9YGtv+xB9StUkdnB0fB7A/5eZbjzPw3rxcami5rJGcfvTEIzFfouV3yMTaKc
fckcXHbMhcJJIDZX3FJR8pmAiqVXMoi3zUuNxf1PwLQ8zNYwUYNj3GrDPivPGgLuahzd+a5yF+c1
1i4OTFwqjZ0cyTzrzC6oqud7mwH7DqDhsufh8eRPDGFHCRAGp4RIWC3QndnbEmQCnUiHMVa/zgC6
g0b73YzOT1PKTzcAgWobnGkql5U5aJBtqf8lgqhB8aumXW3U95Kn71S39X27nDXzBLdN0ManeqKT
NJz0i+St4/fzFvoufQyhvoEhAiOS6djKmjxj03G4XLVdJS4Mgnl3L7g03MLQrvuvuZ9pbLWHq+uG
dM87BhvEQcB5NoZ6I4duKzL5OGRkOmHwVhwwgj9TSedtYhAi5VzK5uhtrCPMjY0zbvQpfZtM3Arj
yMLjmcm0MWb++Zw8d2wwe1NfPDv0lpututL75f+m8ZYvxZq58Hr187+VyukAqZsw8ZjjMETNzY0J
MuSvqPl/Wmn3H+mStjA9ywINZkvd/JcQ4TwMHdOd1lj1udWRmYj8uewHvyl60CAWa0Hj5DR5V8aj
Vxi7Kso/KiiGK6MAaPf/lyX/gzyjiRypC/RYomJS/EuXjEm0WzozP0rT8/Q0SVA+OA7lg3X6p+8M
88h27Y8MoTZogbjpTKs7a5mFHbC6DgG4mEA2w+V/pfj/VrWni8353316/w+NDqdjV/9zEJ8OzuXv
/F2M10HLGUjuZPD1X1X9rxy+8zfpgqJD/CVTj+xOgPwfMXz5N9tBiUWdx5NDTw1f6x84OsL7UOUo
m7P+/m//R0q85f6r/s1IxBKe5JZ3dNcmP/vPWryWGzqVNilnpTbDJkvWPPIui/0mZ8QtwNJpbooo
7FxzsvRhAoPUxLm/toyzrTzwLMvKNhFnJ79FqB55R3ZwIkNCsr8uNDwoh7aTW53+wpgYBRkLbaMj
kK9004UsKlc4jd/F6FwY/5EVYhrbuuG+64HF5Oadho8P8UtkPHWAL6L4YwEGUB6yFBGHT6nJHMKN
H2bJC8FcsuqSmRL113hAnXdBiQAn234tXQaIz2VGbfDilhmC7KZtrJugTT6w6D1iDH+UAYaZPrYe
bcxDxsA4p/TwGmI+XM1WBmwkxCgVz+EWEOm6ccp7io5PedBeU4KyqzLHtqYj6Sunv1lsb67UHpfY
8K8nsDMQ+ZqdaI0/zD3TidNHybe0Y+dCLmLBcmw9Eyvwr4EpzVIWRovamQkOzGC5VKN1OKlw35WL
ow9GeagDBfo1GdoGv12ehogXA5qge17KczRtOFGyhDUn1J8QrjGM88VT27oDhkJSWCKtAlryNLmb
LT5Ks+Ti/X4kMxfNqAIs19pzKZbTD5bygXg+dNFVPGPVXr4K1UQfRmcdOsq2VzFT6HVttg9zz3Ff
80idBvxMXtS+ZgmyGVdstNuNZzc1A7IIw6c2X6YGf4ORTK8ijTHSJilOECJmHVQAYksJrYbUO1oB
zYe6w+tbhxedp/LFnatrnk+QspLHX9cgIOuMY3e++v3FjDrfE1N81D3nAvZo3vJC913LVpQriXdw
Te2G7LTOLDFkrl10LRbexerLzBrx40uERuj3BnpEGA9AuZYTB0fihGiDMnEbkMHifGiX0y6YkIdU
PVw0YayTYujXy0+eMIxbjVH0U1gQ4h0G1LRvaDV+XtXhgeRAiSW4tB6rgkRNUJIEGFOuVozpdzmP
YgH8sQwIN6XuAptHLSPTeona5hWn/7Pp/SF1DM10HAWm5Rzwryof5oCcKDQYht3RwMGmrBj1cvWb
HF1nNB36RGxeEOdgqD772Hu01JsQ5eiDOc1tfqVfa15Zj99aonAnKMpTQFTYKUQaTA6VzlmWncry
xLVdCgzcZiIVFVSZNG/hyP5JCw6z4A76vf2X4EzAzQ0vgTStwc4BS1ngUb6pXI5ysPH/umeXNUal
zU2TzzeR0R3ZROzyhtvVGYufmuYVmwRcAoB3lZZsayhlvUPrIuFFSwe+Ua3jis4NaZU2OdS6R/k5
jphoUn/ynMvI/e6t0kta48xcPsJhxpS7fI3lPzWZMviiCX+UZuyJj3NaBpnxi80tvZzFYkg+chAW
Tpb8VHpHOSz7qLXTIDOV8UWOxO//Ql1YOtZ6blRdsGbpMBkWfzDr6IeXz69hZP/mC7waoQek2Z+p
sa+NrV36DIYAcPmjiNbjm0m9U0aRklNY7MGdO/z1JDom+4BzlSBHdDOkouSwmm6GmAOnwp38hNr+
8mv1RqT/8fBJVuVLB6MQxDWKZr34uPsY6QC0HveKoz0un13qsKX+/agNooKDXT5F/ePcM5+2x1Yn
03ByMBwmsi63orktbdOjaYW5p11AMdK7T+HAkJNyilegS31IfiyUJbkU9rIEaJjFDSlEyhha77IR
Z4eKXLw4Dy2d3WEIFg0bYRSlpP9h962BkQrOg4t9slT8vDE5TTAax0FzHxf79a81vrD6RagWdzTh
8oPASA954/qR5GzYg8le5QJQOWto5xJeCHhB8WeiJB8Fa450y9fl2liLP77PvMdkoLUBmaAYHiM9
/wHLck4DrsmA8LaqZX+2GGdbnNJwe+JX5WZEinn8NTNHDvdhIpfdKIp5o8GJJI3Gj2R1n06Ljh2W
q19Hv0VVDM9dTtYfE5s0s31Z89s5ixk6NN2fROibwRyoQMof0qHRfaQEqnTc4oZzBf3TLrtkrrA2
at8uNJKw5C5fPNA6jJtfJ+5iwhTY2YsWRXUxPytb9JQesbz32gT2jbF8UBY+HBNEHRk8dqPalMVS
RR99CGNsN7/3guSlAuoZVTmD18Lgyc+YTZmO2jI3qVeawyYdkYPSl/jaCWb0acKyZpjlPmGf/2vr
1tNJrEfVXnuDEzOJNXgUlryvRXIgAs8V5UlrwawbJuOrBVwj+AzzTHsfMRRTLHX5NZ2SFT5zBevV
r73311I70YeDOB5+wHBF2J0xVzlAA7n4v//GSXqPIbax5+fszOSY9BWKLJ/Y4sInt4axltQtdRGL
Z3V5GBf+9u/tWkz2YyreC7R/uqrKV22wSUz0fm0bb7KIDlSHb+o6+pyoxvrr43RE8vH7nccyfYzC
Yh/EYhfrwQEH3UW2kDpGgs+tpXGwCj+dBydgWlIBxO/rTRBbqxj/Q0RbnM1GgnkWHz3Y+kbAfhfn
oQr2hOFuS/3GoiJ4NitfwhQLLf1cl9Kv2wKHNNHzMWBYMz1osfrOm0tjG3tIvZvlzv89U7rWMZTe
S48ADnHymi6n8SDFrojARXMU1zohlGBEDj0DxG4aRIfwqxF3SG+bXs/3zG743mR6IvcgHXGDWL6v
c7BmHOx6K6dAyj4EhY1HQd96YHDgDx5HOPQjZcURlHzKYUwiCcxVBIkYdourykj2sWGCEdNx11CD
pHW7kVfkkoCoGiw5mLkYkGwihPgU+Kjj+RYj9sEo7+HDrIfBPC6UC7stfMWJW2PrOIIjMSkGLacW
B774/feT/of/AQfaLv3nGU+NbjB/SPN13dwTsTnQF7zY3OnReLcYG4jIvFmo5i19iznzMEszyEnd
I0rSshXTemz6IfqDyJh24/VnuOyQH9FMv6roRqBmDvvimmEgCtGfIeDqQwlgXr1xLu7N7Npb5Wib
buQ/HVx2wPmmtygpVHRPBnwvSDTUZMhs2oc5BQ1BfqdqnmgcijHBlYoGzdpI90tv+ajE2Uroi8ON
7WjTAzOw+6WYpBqXXluuKgELvuy6EuJY9fopaLTNcvlgNVci2PXm9BAmD+YQv1Xd1quzg6hReeZm
R6aJMshsn9EfMujVxrWCzdzJk1VWC3Xw1LukKUbKt3rpm0GwB6fP9eeGAKJKNyykF27E3NqUyZcn
TqhN6x75wooOmEq3vQZBhVFhQcl8q+nb1jN9PQu3SixAQV6K0rpM3YJVsG8yRYUVYr3l3AOJPzWz
d0h0bd+1GgJcvbPcZtcjOfTxLqoIGychmXIiETmab+7ng7xEtrafB3m0wvQuhNXBKOMck1fkavUO
54xQLMhPRLfkjkq9jwYGT4iTJE9p5yGtoBDNTCCjvPX1B3sIZwxE6j4xWA35PAei0M+TW77XRQ7N
jgEbO8902jI4oRrOnd91Yd3nQfoCO2DaYPC/URRSICenwDugXapuHyT9Qzoj0dOj8dvV9txaA+gE
HnPfVT11jnK4psP8w7wfOssKY625zGKjXTaZRyPLceq3hCN0ehKo/6n8HAgMs3v0EF7G7Kw7ks4E
qFsPPlEYNJiKz048sWB3tCk73TpJQphSFQtknXP39dbrJHkkPl0Pa2XsRjv2FndUOZFJLPhiU1+w
J2JjhXH5CnT2eQgx9zDT4yCWTsCt9WQ3ZR4FD45+CALnsaiV7UdGemgteoFH+xpHlEDFS8rGdhqf
yjmsKZtAY/NrmcXGqgsiOGNDrDbIT/hKFxeSAHg1+8aQX7Iuf+GVzqBYlbuBVFXKiHPlWT+lzpAP
DzIuJS+hl6hq9m05ks/v+kemsAAqzTGmeMR4cLph4WcvVppeXNPM4vw5hLeJwW6hLV9SGxuUyjEE
VBVHmGA2+1tWwkORGpheamKaQ5FcM81+Dfv4TGVjd6TA1gY5PFxIb3o0vVW4PFqUuXIz990bqKOR
3CGehiCkoIxwtkKyoa8tuyfrxVnqhTOFxaQyfJlm5qRDMqFp6+Tb5l3tNs0DeNwQua/gLBtx5oYs
gp7D1lWrDpOEM8Z4izQ5Uk77ksSFdorYrucK8VlSdGG7ESSxOOBtB7Q6U7fSNo8pubyVkASVbUu8
kFQ9QbspD3bh3oAz4AxVET0mkvNpo1ejXV4kas0KakHHCd0d10XeuHxVLqjz2s7UFGuV8zVq7JQb
pT3bsJ2xVLzB5LjYU+uyGYtxirPZ08fgoqik12XE8czNASGV1mE0TLqbxK4ou45cujq0FScCioF7
ycMZ0RrkLdzVGPcrw0PJfQK+weoQvSyH3fucu/SmYoKP0ML66AApH89vFA4Eh7ovq8x1EFkLdr0s
T4HOcwEC5qMg8wgWauQ8EzsYeA2O3ta81lFHGt1IGeMDG57a/G0NbZ3qVHqIgEHBjehQGYweKlkO
VqmAMuXGNNUUvOyKBPCEDAq5Em6IQzSmlceMCAi145PqmqcxNHZ66z2rBQTi2HcdYuO6JREHBk+9
JZU4GoolIHW8ciODP3LC7pKTZEekFx8yg4lvhoMPWnWxd+NMV4L6Yk7Q5T41qCdB9bi4mRfxBI6v
0mpfYcb9bnpAjj6IZLKIFCw44iqg5HDS6o0rS+VXWI6EntgHoAwYXvF/lRrYEj1SaHzAiVq9/tIs
uY2UgtWN0aLSQMdWJrFuJfJPMNtnR3/s6Ss/Jxn9Qtrg6xqetNAM1p57H5ggKqhQ+FL59A7E5RPD
NXsv3la1HPlYxolVp5SHHjpFaoj4NLvZxaIwmsOHUy7f5zbODioq9rEsQMDCz9l+06KMm19yT8vy
Jh80wueMa6yHDiliiJR5pr/jzG0MSzmyzXPj6A6ufHdT2BXICMjqo8RQjeHVwIQhyUov4fQ6gT/N
3OpxDLN7SmHsnbKuMriyRQXiRoyg6GpjA24QzO0cEaKNc3g/g3zrAxrjO0WX65C4ez1I/oT4SqSZ
w4jj5Ykmt08KInBUgoSYDqJ2rbf9qxLY0YOo25gZxvfe2JbhXVIzeCE3t+mi/nby8rvUzBpf2f21
SjkFxXVabVsNADcYshNbdg/AQ/XZOjSWDXV7DUjsCX7ZlSckAQzx0ZsDx7TGQC8Ad99lpbZWrvaW
pzyeULhB0c/dcwasVvcwhFd6AgSTdmZRUY9nBF8xrSUc9xRcE0v+8ZTC/58LiEZBUvhtiyckY57F
0THAJRvGm16xdUPD59TjQINHGbf4eEeDSI6ALAC9w/qcrfbWsMIfmLV8Izd7w3CPpYSWOb1/Mqd2
j4pzkzu0tebFa9WOG6Wiqy0eqsFjepZRNWGkj1ov7kuASAiaPH/gz4f1nNOOW1RfnCjJd9OCBS73
UxTDhL+GTlMAMfuSnkT8HVtUfbDaERi7fLaBYCkE7XTwpQ1/mW0aroCIr2oVtJXVtngD7FBu2gkh
kj3NaZDNS+MMTwj/z8EQMzvkwwBzXGwdc/E3yVI7DB3SbC+ALaHArWCwP7mgZ0BKiV2QRART6Hvf
NgUmwVSZftlzuppTECZdf8dM5dZ18Qr0AKFIx2sb+M3xl2sq4EWYWtditG+XXoNOhjeSAgR0qhTQ
dpFW5zQaaBtMa6yl0b6YKTQHUkCfHwQtkHwYR6J6C19B+VodeTuMPolZbEnDNFtFo7BvWOmPZtAP
2yUO+dFRn8/W6B7nZyMkZcMRjB0VT76+cFTK9pYM8SMztscc3IeSeBDDIbryB0B01Hk1yp53hRH9
iVTvO+kY3vQWKn/DhinMnE/MuPG2SxbM8PRAL9xT5XQTC2bmNxPvSXBGFNrJ7GRY5Tk30Z3T1KTO
x1R3XvtO9fi5liFd2Xl9YOFm6lm3M+sBO3hl8JuUkeus5gFim0VlaeOGV6MR/ArYJgOXiHFYGySK
kwVeOty4iKl18E3q5koolJg/1i+D4e3Ro/d5KOJrWMp7kGUY88rgmX1dBzqL8bWV3A91eIoz09f4
UtJgg2ZLFysmNpms6TZgoa9O8R6MrBWJlEendqlOaGrfIzizz5JDWN3Uw12dkT0IpIXlygFg5PIc
4WKHJuRBeClu8QZ8TzEQUMfuXq2UjRP7B9+u7c8g1z/dMgdX7umDT3fMH/QvPATlDK+7tR96d9h4
ffzV6flb2jFyiFFb14ThHjlv3lccoLZt3J5seM9Yzw88Z3S1Qz9YcBz5jjsWuS1g3knfxd3oGcO6
rE34kCNlzMv/RaK/0AVQ5uF9Fk6T7wIyyVs+qiGX90PMkSwvTO92Ei23eQugTDLZI1SMSzQ2P+0W
uGE8tA+6zU8W9PLGdEVyoRT7FpVV+eR0nC0eJtNvNNw43aztoaQca1o8gWlSQG2Ot79oQDPQyNfr
1aNpivCiefSF4T/A9UIyggFXYPuxlMMuMAyMle676ngl0tlF8mJqNiQuQJLDMCwHHjdHB0WCFT6K
+v0UdxRSDhRUJ89xUfa+ZTX4jM0PZXyW8B5L+tUUYR6BK9Ngblo7KK6DwmGS9kO/JRvY4X/Unw0O
DRZojpU+4GTtAyHPMoyfPbtXftiKLRUkJJQMvIt1r+7Gtr/BkJA8ldENpT/k+2s3usmDyPPDqLhQ
R4excLy2RRFvtQZKsGwtMKmjo+21Hp1gKbx5QPJch/zllbdMg1S+qIHp2Who7Moo5LuENeagUS/v
zTDf9fpAoIB82InZzK1hLJ3L2OdWWu+80VdZUYt+rvj4sILACraN0r2pyJuvcCFetBKwRSip7zUL
cE+J+73wv5YhGj/fB54VZrxj/WXF78tA32oh4jNYDErriP6//qUBuDC+sCwLKjCyc7Ic/3Lmq1PL
QCgxcPBmPXMcJ7pk9EyvfycoypoBPmbEcQgkExl7iyv3v4p3/mu2UaeKWcdvJxyinShK/8L5bQN3
0ufZWrxl5jZJeePFkbZRhUHRIlaGSKz/VyT974ikgkk3yuJ/nle+ea8/o+9/H1j++1/5u0ZKMZcB
XgA51IbmSW/X/w0si78ZiDSop7Zw0cIXLfQfMil/yfZMG1657sE+N/kJ/iGTir/ZoIA5R/PJS1ea
7v9EJvUWJPo/Z2TRSPnuupS6IQzaBf9ZJc2dqdELavcWEJjYgit7Sz3s1h5RuxR7cFtm+TaFALuS
hXczS/U69MylQkftKjt554GjQ86g5V56H4NrnKBD3HQBE0Q8oZuwLbAbSW2XRPVtwfx8XQSWvSoM
lhk28ezwrekw57zh03SoVtacfxfmfN+yJ24BfC+9D1D9CvlZaPmN3XeWn+DsxigEDHiq4Bw5BkGA
xwH/cwlJFPsfzmpkRQc2BGQeihIG+HJedamj4GhiNSen8mestGDNeBAMb+ExVgVl0/OIqoUewYsT
LSfSD4Q/3+JSPoQhdfLZreaw7Rq8eNkMfU1ZhDhqZxzhc89v6hbDpPclmRWuAjzCLOHTOzGtfc1B
y6rGG1JfB8wxfPMmZ7fm9tcA68Mhtqb70YtM2h8o5uZJ5oBH6EunhoFGrI6iXhG2HBPnXd56n9Rr
EhGqOENm1cTMMd441kgvh0cH2Dy3+bZgDr3SgzDEYE7BF3wdXZDC9qz2KPF36ICuHue2SPwsRFCa
GaUH6t7IqD3yWm9DRjffMG0+xx72nsZpAAdXIdKZG9+PwfxmS8z5rMPD3lQyYHcQY8KpSHUmffBo
1eJ2CtrvWKXVWjV94TsdfkWVM6k1WiYiibukC7txa6ncRT2he9gr8n79aGRu6Xc5LCw3NZwL4Yez
BhJuN6nmDTZuvqpLvlEtQbz00WBsnNQLdgwCjSfXURgJeeGWFE7k7rNy8WXFg4rWsUNe180GdUw1
RpWJcG4xezlkRgMaLql6e+zDpt/acX6EtkVBz9w8ZekcX2sVYsAazHsPu8zBgyl2F4/jvR2+eCFZ
TUvyGrB71CgZTYt9nn/C3KJ70T7Hfnqd3Zjx4Ty+Bl7jl5gCcItiOCwH5fphUFw6xvHr0ZGMUGT0
4OLP1MeavWOi1iZp7lVpgC+rZgSPZjxIUTN09mRxLqvqjvjS6UDbabzjJ6OqvoWoT58fTitMbquo
te7iDqYIFjE3/6Pp2ncnu3FNRH89zhmbWptSq4njRDTGAlFu0B4qYzFzLiO1CBxfTascN0hzDUYE
+a5scMBF+JopT7uthuhTqfY7aI141zea9dg7s7OrWqCzLjPbQBnma9LxLhRZHdOCxs+9sE8XXFKi
pahgi8JeuWzZVF3aJyNpjXXPpOcUeYV8Ui6RfFW3b+2Lhmdwa8UT8VS7Tx+k7H5mYYb4YlmBYkqK
OH2R4RtYN9Za7j02BYXD/4e981iSHEmT9Kus7HlRAmYgh72EcxIenF4gQTJADdzAnn4/y5qWreqR
6d2+z6FKqkQy0sPdAZjZr6qfWovzNNW8+lC656lq6kMU4Jm0stqE+wml26i75rMn0pIb6rplvPg4
SqZXTVqcvJYImod2zkl0H4B1oVVVKtC/GB0xtZDnjAnYW0MPICkW3UMiJtwX+pttzY8kJ6QXuDNA
2jg/tA7bdmFUlwavdKKHhhUWXIxf6Y3M2kP8htqvk5DQuwrrJYjQeGvOmnXAvkapGl2HzTNN6mdq
naClAD6UXoW1deHcQOMPhu2qI03e9vsxG+4qqUxqdTWQjdmB2R1VdzQlMNfRZJZTEU3uwn2cDHft
xLw/qwDxJ9Th5O4vAJfkSGV8Vc57yqCePBHzUxHnhtHhpI85ZjXXImV4vpB5TG6UY72weey0dtBZ
kJDT3nn3l+YpFeFr31PtBjDC7bOdKT1UYkSTJuKA4LWvwPtov/MI13RV8YgDYe9NB5u4m90w5XTb
IMOkHN+Z3iqS6y7ksalabXlZMSl/XJz0yZvAhCUpbedYwVK4VhwNzftcRLfCx0GTuf2qxqt5GHKw
2FUuarxi+cadaRbqkm+vITGfh7m5b2Qi4dLkR6AbF8rQ8BBv3I7JZugI/Hx+W21jV1qUcXjHlJGc
gXlpmwU48iaAxmWLcuzeVIJngVEcLZMga+3GRI8F1hjyBrFiMGjhGq0K5g4NVCj3aaxdUJiUvtnO
wu8uiOzRKo+WwTCX+tZjUmIScRJOUEZ7KqLhV1kvLJzAOBOsKXWON50MgF/T24qTHGe7eJ/dBz/m
2OC4pk9SSWeKVHhjDYQVEN9W0qmos1y8cmdmZ8cbgdNODF9mKvcmR/2S8aK9GnxXBSffdnyzmvp5
Shh3igFCn5V3V8uQ3NfuW1LgORlZKrwQDI5HhCBBtirUj1FlvFTc3BjofGUz7P15YrTppbemzRCP
8FiFHlBm/h4e9XFxglU4lv2FKNIhbRK1Klq8AIIxeVaU+zoLloPdNGLnTf79kBv1o7PU+JI6noCX
vHMBoiSZvpMMbnMw5jof5tXlcwVGnOFQsqkgAfnN4L8P06NaImClP1pL5giOuGG1zTEsPa4wI7iR
EYcqvChrfP35NpvywxLjgjaqILkylLzM5viST1SEMh1wwWBgPO43VrB8W3VyZ6n2Oq+IgZbT9DRG
DBJG51eeuvehcbvU8zO5tybpSuKgPm6lVW4y2JQR85y+awGMusCJ+7Dav9lTrlZz2kLKcLJzSXAG
EZIbLq7R3hlHANFL+L1FcSiF+5rpRxy5/+GyuLR9JjG9xdKjBGw25JYrYJdkFXQ2BC1l4d96UVlw
bmSe7rtxgUUfv0SQ+/dRzykx59JxMsnUnbHaFA6SAvsJ5Pn86kug1GFQi3U38pPS/BAyvycv+AQe
xFqHo/lY8868wmWUDT4b8uAUD+H2d2EYNGIuQ+Ee1II0UEXmORCcUqltnU0Xb1c3nUaZPGBdDvb5
ED5h1LhXEReqG8wLkMtLYvs9EVfrkS4dYnEkkLaZbGivyF26/o4iJ82g0oZlWjCHtyxnFTnzvjHT
7zGmj9SunXvbx0S7zIyRmOC/kgvgSaQfw0ADjiNkCSQI91cOi2VDUgeRN1x4DgivZ29bDzjZGUHW
ZHIcjziLHqR2HTuClpXQDmbiYSOE7MZjNOhhVuYZ9wQQ/dNKh4cOiNUVgfCd59THWitYWQR3Ouu6
Td1Il5hcuG5AY19HZiVxBzTP8JvbOycGdRuOuk1qfAajAo8/Uo9wA44utduYArJpJzL80gcnokPP
TTjVf3l++WZUTPtsjEio3A9iCTdEwW/akMaHCUcvta3tV1Vrm4di7gLKGhqstZoXGLDsLaIr5faf
s013dE1cjzmN9MNiR1VAxIPJJxVb3JdtAas96H9+x+OdGa6IU3mHflaXaWAWnVTkV1J1i87NcFLl
4a5X1QFo/Y8Hmp1p1UtWdrSLUs6zGQv/JiiTjdMzneyUC3yIXy2s4/cydH/1LvsLdnv7hL+AdMd7
FRDLRBPkSG3Ak+0axjM6AG6memV0kBbMBgGwi+g1TMVuigmPmcnSQvqoHgQBb8ZC8z4smTkC73wu
ZmQYZPODAtEEpYLNv0eYAFe0vfWDk1PEat+Kku/IXy4N3sd6gBjHqejCd3XOTU458ZCdRpZuK2Ze
m8l+Vzv5te80/RXfz+K8+bzWNmGcrxWB86j4PWuPrGye34oGUmVMZjJ2aOIT5CAOsCoPs+2/dW31
BX7HgdbSfqbzD2bsakuM+bsOmMiXo49hj2UKkY9OIR5PV26YEgE/EHToWFE2oJ5D4HjT0bOBxI4G
bpgCwBp1JvM2YRK27pFueNRTIuizClxNEdeMxRh3JS3xiOkLiK7DOF85tx7Y9y3h3x4wis63j+yF
u5u2674LWBJ0hw5I5JWDbhPB/iXFQRp2RUlvM4zsaIf02CjaM52qfEOtcg5U1UNpuZVOAQ4GDD0p
H3pSPPsoZLdsmppFLtb7gvBcmLov3gP50kp2iU7bXE8kGtJFXZKiPRTLsEeqvKFVd1P79S/NydjW
dZNt06USjC+rW8ixXGCBfv4Ft0owsjQQ1vnQTtB+COdjncscRugF4QJ79m5mw1t30bix5LT35ugs
05RMpA2TIE0HkI7DQ5ZK0JXzMBKDnZ7o3b4WVf/pD+31nOUPLOxEmRhuOQ532xwGHhmq34240XpZ
6hvXnqu1Z7fpNljMbzl1TLZTy7uiduU1NNjRUea6tkwDfRsH63opiC0NtHgcB6NXxzKN1px27bWg
1mRlWfKt0Z8dJhSB6/MljnrvQvgTP2Pw0yUq2C3gEZTyV7hIMlzyxVb23SG0219FVO09I6b5Sk50
G4v4G6OG1q2K/TwLcdWFI12GurgoXGiEyRs4BZToRlbxRY3fDZY6b1XHwKg6KO4IZvPrFMZH3/Sr
lR/BNWmcfFh3AZ2cS4r70e8kOr7xHIykMKMG6rQp5h9Rol8MH03Pkd1K9kPKact14mzHo5ItxYIO
ZIMDSDUXoPIgBKSaFRACDSh+0wOAegI2yZp1DCHZs4p3OJvjpgY6YP2mD8wHHrX1KtRcgiK7VZpT
EP0mFoAu8KLhwpE95mXFNtBqTYiFzCijE1FNknJsXBOtPdM29mec4b8xfo9zTR/9x7dMS2p8+zb9
6v8242IEha3/vx6L3aa/UO/7vw/G/vyhPwdj4R+2pVv8aJATrPJYpP4xGPP+8JhsMS9zBNAFHS74
v4Mx7w/Xc22yor5LY58X8Dv8YzAGGRDWW+ibZki4xHHdf2cwZvEy/zQZIz/gBL5teZbjhVR8QS38
a6F9A7kqw6mMGNRI2Jr2CO9l4jHcdkAOyEBN3BUF/cXWV+l8enr0jmg9rOP8OZ4Yyjf5wLmLCsty
IJ8G5EWP73UXUd7q4vLB7TbN2MOdYGPtMPUPmf43ONx3Ngox9aa4fQctEkRaLrC1cEBc7dHWUoLR
kqezUReMuDo1Wm5Qbk3a0Ni3WogYtSTBFM/fWlqmYHh2u+RJfpG1d71oKcMzhwehxQ0HlQP5iM5f
YTyadSH2k5ZCCi2KcAfDDm28e4WQvGZ8RL8OEkqDlkIhT4qy4miJ5fe/1OS+IFTTtYMOY3AC35g8
dDdlFzG913JNqYWbXEs4FPJ0WtGJA6K6c39PfuORaT1kNxOfY48OFKEHLdG0oeXqAUAMj2wtGZUy
fB9Kj8mRlpPohfny0Zd8rTNpwSlAeWriLr1S7HHGur5NARRQK7MySQ1vGi1bgeh47LSQ1Y13sXld
twfORtbecKZ2XUbhMUf/IvjdXQXlh0IXk+hjthbKIi2ZuYP9E+dYZtHSJjQ1zrn3cIKwWyhmlGb8
Ykz6GN159wN6XIAuZ2qBrsp7nNFdeOep5kah4YXdqkbRa7S05xqo3r7oN4GW/Uz0v85FyxtAtDhm
ti142HG0dQBOadmw/FNAJEABIOLQaXGRkDHw2Q/Hae46TFDYSvmqpqGlgrA8TVqg7Mg3U5derNOe
XW0j7CcvepCqblddlGTUD4VfecrvrYXPQEugNKaskfveey2ODqik7mwD/e2yG3fAAalcb82F8ihR
VhFjTJ8h6288XaTFVzsmJ/da5NER8sZy1r4Qdse4WmgF/Kksm3eipVzSndteXCIt8Ta1qABjtVuh
5V+vY/oZoQhLLQ33cOi1VJxp0diQyMetFpIxbnCloC3bDTvYKbidtOjMqZjN+k+GVwx7Dxx0bjfm
rB9xXt3mw3Tn9OETMV3I/OjZvRa2mTONW5VKfF6us/O1/E1t8tMgOcq05PUGpdPL5Ux1y8AWdaE3
oGrBKIRaUm/R1ls0du7jl1yL7h3qezeR1SQK8Qb4guZmLdG3v8X6nu4QcyC5iBVlW6DoR1mB6q5F
/mycthaTgThK9qbfDnslFs4fjvU1DHR7UcrDcPjboF9i1WgTQaXtBKGL/tUuWOBwGtgO2+Ia74Gw
H6ocRBaOhAFngrJoSMepYONYGIPpKdEWhpKESFu9zdrawLH9Z8brwEn8K2qxxY3aBuFy6BnHYWKh
xyIx4pWgR2pH3wMoQW2jmGhHqilo4JvFYhFos0WgbRc9/guihAVmdiwZceR/W3g0em3WqHFtLNq+
kePjkPg5YghFqyjL8Q/g9bATFn/y9gy7fhtBcIQ09icg2Z7rjakFdTyHAe/IVApNCOi/LDOJ+MIx
mCicJp4PghCsH7EPZ7oxwwaHfVTdqXi69fGpOBVbMau9G62tq20sWGW4qNmT5nH/qlp2C9SAuHbA
Pvw0aCMMWK29gzPGzQivKPk+juG+19YZpU00OW4aS9tqsKF0oCk8jMkTbCvm9p9OjjDv1re1uGn1
mZLZ5X0c5o+dtu20HTjQqfUZf2lTDxARZsT4fCpt+Mlw/vRsuXadk7nnyMiAqOIrGJ3JOcs22Aqc
Q+R9GN6u3AXcZY05SRuMvnGOhNtE245K7T8CzSmMm1LbklxtUJpxKpmmkZ4U3qVGm5gsbWfytLGp
wuEkcDq5tfwqcT4tOKBCbYVKpvsMXjkMSzasXU4jXX9c4kKdh4Rpa30u8VTV2lxVa5uVh98q1sar
ZaEBKqy+S23JCn6bs3Bp2dquRYP0laUNXDM7uy5Q3FxD0cEsB0AncqCfEtLZKn+WMTK2ObEk0qjx
6uMRC7VZrMuMZ9EXinx+yTSCAzgV7IJKtpxTcL13gTBczeyRV6mVfVNZt3+MiGGs8LAAdcTedpUb
SCzMPzb2vMTrsEd7Kpb0cfbmdRUS0LKN6Bv/Fsc39ouMdq1VHKXAMVMYfhkjaaefTJYScV3J+F31
2rYKSYmZmn0fJZwlDHb6Xl6funLu8VzDZcH/TxeKjpExPgjS/FGZjOcAvZ3TxX2PcUhhpecqmtxh
bzkpleABpyJb+v4GkjbJXGxmtUmBUFjfdUsWAup8bkxElpx5ujWnJroShTaOfcZNeUncQh5ljE+i
6XAOZ9a93XbtKTfzmyjOsCUmzrhJh+XV5FdKynqTRIQ0lnRoTsaQXqqJo0U24tAuMZecFKhLG5hp
qtSD0o8DqkffTO1lqqyBgZ917XX5HQ5LVdjTPhfQyUzBDeWP6jXqEQCt7jNZLVVQkozLmQxP6S9Q
czl5ljzdakfFmNF3kgBJmZir4OjW/WD4jPZxafx4qX2DNw5MDPXusW+8hUWxYb8H5V+c53wB6I9r
9yodxdEraPMj/XIq7eKjH4B1FcmHRt025Ur15vuojLeYtDNPWlyiXvIcBsolA+qunJ0ovNXQYqfg
NHZfMsyjzoPT99LSnEq7VNOznYHC9DL17ZoHOXVpNOWauXHjSUnNGidBECcsZmygvzjVSjqz0mkr
o5aqk0kd5pIT+WgzwohipEy8ooGoGan2/WdQAYVPbUy6SblsF2uWx8lj81PnRntlag/nbKiHAuto
2NO4GwicjeBYdmnaxBvUhgbSEUAbfREmodpY94ZnsPPI2T6k7DZG4h0rGinp57Gb6ornDTht3gLl
7wMsko25VPfJYm0zL2TcUnBes5PpSabctLYs4AX0ALUi9YAvdWV5d+BBaNDyKIgUDXwKi8kctUIS
G6s/Pns9Fa7GjArKPsBma8y47LZO2s/J1KwaxVBOEy0Y4CMSADgxUUk4RvdJR1J/qk4MibeFw3/D
HYMITeDKuqroXQ8gg5IFyMObPHSxYOc9ZkVfAARAZLxKjfy2kVjfohEDsK4jGOfHmFYry3oMivyy
tDk4OCd7EUPxTJb8kSqPLa2ql6XjHlMJVw+RhpiqH/el4FX7yLp1A+8+T8URcQVcmM9unoKy27Ix
nuMkZVZZEwNpoZ0hSWKQxIx3FWeBufKpLHGq4TEfcARahOwG+qhk3JzttNL2b2zKMNdIkhqKSyFO
4fngC391x/umbT66OCfPQ/VY10iOYbnevyq1GX0IudZw7GbWau+XtNvrsat2XUSOoQJdWvGMhiDN
180jKzCLx6xazBWjywKmQ2c7RzGwTkv+J6vBjSNK7yvYbzbtBSkUjSCsrnvqWUrl0iXF/LJ4J/2P
aXYsfjXikBWCh5qionVmD0OhT7xjB/zUd0owShvWdWPv0OFRKBbqPzXEpmvE2Wijlecrbut+H9VL
ul7gwUSL+9MSB1gKorTQ/wCBfOQ51J4OXtImqanuTUtvJeZ83iTcfXqTnTbeurDLt1RwFvImoIPd
k0dX8AqoxFbY1pcl02M5cd2oH1NaW1rxOjRl82lRGo6yyGfBNzQu0XVl52KfN5qdWGTPXd+dA5ew
g8QR1k6cThajPeLyL9ZhvmznHKJRY+xywkGKDhnNg/bp9IMKxzpXhIIV64Wmlzd7IJ2ACMgCyWxW
reIJCuQsq2ckQZqHe4Z8JR5A22DEqiFmteSRC4Hd2ZQBXiecPCvZjxehqbelks8MnZIM3/pog0ar
KvSkWt4KgCqhUyMyBajgjbe8uqb6aSybMhdUzURhYTSJK1HS+GzHMnuOx7c8J5oojeynRafni3M4
p8VkdftHwjj5lccjAU84QBMyuD4OvassCSuKa9h2G2xPpsY9V6pGsIz724GzjFuwqfGpPJRtOe0J
buMVKFl609k9epI4UJ2FLCZ9e5d1/U9ZUExqhdX7YFCqDvC+59BHZ+JQvVSuuQlKDiOe4/aYzPRa
CSDOG2KDm9F5VuwQjTI5Q7hBq5mwX4ZZcAf+a78gQplx/+3H84/MUkzaIrwfJwPZICCqxAC7DJN8
JxiTC4NDemDV5HWo+2ma5bqcuhnDKyka/WbG+qeZeWRmA+UXjjXiDC9EiFmv3gQD6FC6+I5Owco7
0wg12xBaTHGnW+Vzb9gMVnecUCWvvPSp9zIdSWE99g9j71J63rzGOck016wI6I53dKOs84BuSId8
L/lTzOvcATo/iKDOa0f1AVfErk7f4MPw8JFiAqPVvaK9MNunSc+Wn7ZDV2ZNYb1Nd0kVXloOCV58
bYTioGNyzfBt1vVbwqw+VvlzEoph1SYd6aZuwRxXYk8rN9RYg9deeIlutAh4h5tAdZuonL86kysF
gOglkdjvvDb7KYhF6yuMGdrarUGYUrxj2uQWwMc/FqPxWi34BGp5thbeAjlgVDQM9dQsx6zv0xBw
7xQ/bii/PIiLi+4CJHyW2/ZLhA2UmMT7RNiysvod6ZkfuOefXda+zmPwaHfzYWh0hxvB3klHJXy8
kxx7MRqB9qvR7lY1uXht7jvMRAGridwEQEBdz+Hn/SvDg1eQL07mM4BR6TaM5rvFBZgw26gTaaiQ
PpN2l8f0v0G3XlGcGxCt9y85eSNvsLE5ZeCuYT2x2f9cvOkaLjP3KFnaJgeaD3aP++c1gxSc9un+
d/lQbZv65P76+3XIOrz+JjRY2BTriGgd3bufY1vesAasiyL90QU+laKPBMzDDxZUbTPk5M2ni+dQ
julnOIMj0AQCDCQbb+i3gKAJH45gzVNADhrg4AaXGPa75ZdHBvAT0Zv0J6ObPVcQegJv3yQmYRWM
CGC1ZnPdduqZtlfvHGQ7py22GcfwTTmxRZ7K5RR22DprItelNGwqnkBxR5hRid4n6a5hM5jMzS21
V5vGmnLiKJBvGEoxOCqMk282wwuNp3vdEboajQGR0MV4BeoGD4TNIsrqZKj4YzRHF0MsIIx6QEMo
W2Ogas7ctA4PLjCSxLWGaNsxU6H6tXhPk/TGVqwIM0fzwaEEi4/yKqNlbdWU1m2mSsrtGnY+s9Nd
Gz3mBKP6cvl+NiJg2QwEflo5f48RzK1aMrWb75zlJfH77IY6REYJsd3ibRe43dFXAdyJkpIDgQ+W
DIDTDsNBOnSr9675UPhy3kI8fklzPGts96ctZhqULwOJTt9ganxpje6NilskeaJXNLLzmBlJQMcG
CdDBmq5L61h36XYkS7BlWaO1z3O+O3qdViQE7kCF7UlppJwHw2U9OJh5xMJZaAgJVBU1+2+YD9jL
S0b9ykxfBic9saMb9oJqT10NZ0Gq5rFJLi29DVIXqRynbT9JBlOtuPQ+I28+qwECbUtFVsS4f8EJ
vgo6S7Exjz5YcgbwSSX2XIrjebh59ziDja10fbkd6uqCOLvc21V62+oKZtvNYLaNDxyN+SAQvgdV
P9QehPhZvaU9T6l4TJ+x2fQTAwfKWK9lOz3EFWu/10QPprC5+e2PdIK1mAtIKygFupZgjqzyrF4H
yzzQIoo/gb3WJujBOnXBzKMg7fJzRRDxCrghnfWUKl4l9YD00cy/msham3bmnBWip5jadyuc9cyR
Pygz/DYD6ZCyTbvTmPFJhQRDQYeVPATMsjhb4PT//BcfMeiWlJ31HC07JeOvKmDvaufJN5bhAvgz
QhOBcZAJnORSq+AZQGt9jccekwHYAdHul7p7GNFo6XtDiDKH8qVp7W3QMWuFXfmRUrR3Fdi3kWzG
VeyXcFyY4QxV81jI6HOsE81EpS/aws415gNH4o7aOoYZMLtdhPZ+ICGCQEMyrWD5VkwELXsnG+xJ
qsHt1JTNdpKcC7uOHEpcrjMXA8lQNA+nsISMJyMADFw84+Lkh7ofLrayXmK/4Swgm89sWlml+nQo
7YxiYUAQGD9mz2OoYDdQr55ibDtkRUdS7vReVGtX8G4chbDq0XeK94TFDeaXWwFTrLtPCUZPelgy
HZ9HKl6onWJ/iCLtY8JS5Uc1djtlIvJac4igtuQYE6R4j0amNGY/0lLtzocxo6se5LK19gv7Egf5
qatpNeOTwlqWZm+xy14vc7NfTk7xQVU26zQ1B/C9gtw+NSgQlKmKmurT1MoT6sNjjp0Rfw95SRhk
VPUWl8IObsWATR+2wMmRvxbHIMiJTU1RMozp6Gi19UtW5x+zO8vdWFP8ADxn41IVvBrdkTJfNk0m
0IkVxIV7PLxwX2CJRdDoCTCN0xGkBc/I+Sk30l8zrXJpZB+6pLdokcfRwe5POe11kxjmUXRYsloj
LNbNbNHAXHG7mJJTh42nfOVJ+M4Y/+KNo/xzEATloUiqtUhc2hhY4g2oYyc/LbfSb6HVM870rdpc
45cwFgqjDcypgRm9TZpwlLSmYlnONkTeiO1hSHGzdwYf7Vq2+X3q8gsFuNcW2BxG6DyOeIfhAqkj
9I5PL5fepvDnJ3ZG5b7zW1otm3bbxwFewiA4Ap57X5riZbKgKTvOMpNTpVvIzdtLwG3v1th2LZIN
jstYifF/g/xQbpA7DWDLfr8N0u7Zi/neKIvhT+Hn7bMTwOwXgLfky1p/UxnGA3mTK7+SH7Vn9Qxh
APpDG8Is4rHmHXzuOsVjNDfGQ5pQqtJ1kkqQebkWvbhLKqpIQBdPkkmGb/mwIPtR1/vSSQPrgVxP
VDK4HIb6swFRPaev5ApHVte5XRk922R8O9zcabEbgmkvDX42p1+FUySP0pCzb2SlbACCdBOJOFjT
3yggg0z4YRb8o5hT5yszC/sr6eNvNibgEw1iTj5REd3LVJC1SPgbA4wAHc1oOFg7zuj4Myv1IgGr
ViLK73XcfRQ9wY+WwD50OjZfxP2nMTwkndFvc4vUtireOYHRThjZb7Fw5DFkNoBPrGGvN1sEzRkL
dHjcDoSNTzWbmX0/VNeh5/Nhuj6sBx/0KDtsLqQx4HLJDwEMVzaGAyVtiwRFKKBIdZqRi4moh1xE
FHmw1hxgkokBfaBiHu0Vf5Pv8xnEgsf2Yol7Q5XfYctqFdBL6OkucAbeDP/xiGUL46Z++iLcPe1D
BAqQjIBVO/cFj/zIkUXBgpzoSiBASqOKbKpVz0RW0vezHj3S2HSrfOEYOZtELQ7DOO9gm9BqmibN
KghmHmRSldc5fsjGmeGpCgi0rWnCRRodTh9SkCpMCcDXVwiPd4ttVB/wzlHM7sLYje68wjmRxaZC
Ig/OFPWtKlPA/xGErKKy+SEJtKwEb4l1eJEn6esZAFhJLzQ+YmXilR8YE4chmZ0Od0c60M8t4uje
tOcrXedyNc0N9wwlB4h3ERQgYbEU0yYCBITl2PSPqcF3FiKvLGGuDuPMGpGM3pF8Pg/6hTSvLz/B
UVEYnhMpFpnZ3QdDynEwCh+KOnuSna12swkyOiOKb2XE7GUOKHGwg7OKODCz7q8m0T4ajn+yvNhj
movoklHYsa+I6nPdBEfqmnEKAg8Ls+qubhJvbZQmOkpvv3t2ARH1PlCGsWWzILYD0k87eL8UtkMI
iZwIEuneBjPFHgxBDzWLautwaqr9sD0ttaS8kO2kFYvpkKb5bpjnX5ZLjcvicdVyBDeMbjqH5XyS
YDM3zTBvXF1TMmDI3kiIpb1VNMd5sC5hVzfbfCD/33g4NwLQtPSD4wig+pt53UFmCQ3nxoxalQPN
N+fmGPfOPRTWaZPXIt9KBUVL+Ce8vDNDa7nxSoc5gEuAO5/yaMOzfe8O46dJ+hMnWlWd+eZvBp/h
TQHnd03RxZqMX7ycFzJVSy6dLRvK1dT23Ode5uyXp6JkNinc6SGC6rGb8s8kLOTN4LWXNv+aivG2
7+bhXHv0oUh3OeIIg+IRGNE2dacjXlK15eyLlzJOXjOYN5z23sYKm0Wfo4H1ZR3Q9+T9oG4KNObk
xhVTtPN6Rj9haz0ZWXidZ/La4iS6t0aTlkczuIuN+jrN0pb+TZ+0nWk9D6NJBxQlEsCKf6m0k9SU
MiM0J95U95aICFOQE46boX0v85ZtihSrxeMSTotkXAHdYovhBuDYwa54i8N0J6SMHWwyFuDHLqDj
ouwpschLdtSaGsZp9mxzGN6PTFjqKkBKj0W1l87yGGGPPM90sc7Fd9Lj9E9qionhjFtu3IA1tciZ
YAYDZJte+jm+uLL4RV7FX8HKfTfwrzOJsraiNMK9Z8ePeAFLBh+Fu05AurNx2DRsm+1pPQpPbOOx
vAk0egrKkrkT6a6zo+CIFYnEZNycZrff9ok+5huQgxnAryBm+EenumdIdeX3u9w3snszs97DfEAH
WRrCZ7m5Lgf8wqZDibRssnOmjgB3nK0z/RQ5cVdbPZgxENKGy5naPo4nphPf5WSE4wWMQwYclYIP
s2RCbOEtWmNOiLayuwckNl/Y7aJwRd4xg8CzNWk7iZRV7itLMOhq4fAtMQwDjJyOpAJJOcwZWj/b
eEoO58C0ptXkER2DWHLt6xJiKtGUsZ2lITe2ASYtmZChOT5OOVOqZfj0BYAlG8LIJpxncjl47fFp
M1upQWkd06I/cb3x9QxLsfWPvmF2p0ZnDTOdOvzvVNr/VyrNI/73L+03Ki7+Tu60//yR/0ilBX9g
esQu42NZx9oi+Mv+ZHda7h9YclxKOoiQOL4fYnv5RyrN/sO2QTCbwvQEDpyQTOJ/mG+c8A/+pMk/
vmfbJrvdf8d8QyTunzJpgRsQmeNXc4nImdqZ8/Vxn5Zx97//p/W/wh73Xt9g1bdbd1/H9c5Sza82
aG6ahA3aXz6W2z/bIP8Hc9TbKi17fhzD0N9fi7fiMTY2Q16JON0/kXEpFvO9LFN0M2PrUWX2towV
c2KuZrw/O1cScDW95vFfv6il2aN/b6bUr4pwIyz+A/PM399hXPZ92McNJlWvup0TpyHfTcRYJBdm
Y1+OUkf6X55o0z2E9XRuy73jBi9j47y2IfFapxLqz3jnf00I1tjd//wbYerCTE3ywcdz9dfPvJ7r
UaZehwreZhdvmbemHe5b4OqrKWOZ9GR3o1gfGG7Y3+VY/9uAYj5618UExhXpcZHpS+IvX3lF6HhA
5wggISh/LRnNsmM8Los8orwOW6uj/01YP96YodU5e3bJ4nowxc+//l7+08UQCBf50rccvhYSlv8U
hqRbNldSFYjJvkhAXRXfason5nWncLlJZi6FuSr+X29dePqv/dtnT2+HzSu7+sbDuqYzmn9587k9
2klRDxi+2uA+Cz1IRy112c0cAMKqU7mN2u4EnapXJ6gx43r0k4GluV5ZVResA1c9NgIaVGmLZwpC
8HoW8Bw5lZr7GMJ4UeIsm+1u3JPU12zHouvDrYvR103C/NhY+Saw64QBVAlDPErpQQAv0c3E1QwQ
mHBkmX9oXGkVgkXVvbEetWBrw2FK2ueMQUDezxAK1OyARm9Cg7BHSdWbHewpdHumApvzhXENRwtn
8GIRlKADk5YKUuFV0OJXSj5KIwKLEAr3OhidB405HT3YY9ZMrdowbJ2ggdrGYWqAfZbBy9w6goo1
qLjrgoDCxlDBhcmIdR4tD9GlRCxE7O/AwTQnvFvIk5X3g3Gb89cC3dyfqhRsV3iWonlgdEPABKIp
JNsXu8mv68zOTlOB9doa0V6swATKU2lbi+3g+3V4ArlJ8y4WBkF5ZICib3E6L6Zxb01FsGKS+LLk
armuLHWD+PThU0Z1xUmjuURldZpT8d7FxBS5xdpbr7HYs5LhC+b0NNoZc6WZ/sPccm/i2ch2aUI3
RTCd7Ah6K+V8+BuieOvlRQYlvL5qezVdmnFmpGqWFFtld4M9Xkd17nO+NJxj93/YO7PluI0tyn4R
bmAeIjr6gTWPLBZJkaoXBEmRSMxTYkh8fS/Q0d22fNv+gX6515ItqoZEZp5z9l4b2HxTT/UqCLsP
p0GLjST/QDKmOriUC6wiMFHebQy6dF+Z2huxoV96j3FJgZFYDgZWSVBclo2msCngVprJGTnCGmOs
xYSQQo8viAlA9ZYMrr3sUi75Rpds/CQGVednj56d2GvwDEiIXQF4Tl8rOQOWZbMyRNEu26ovCIU3
Zh0FfiuZL4PcLjYTOOWFMLIXzRqYKgcBN1Tk7oDIePPU2O2dZ8rpAbdsshC1hp9QWSAS6IMshtj2
d3mVqgWWHGINLXe+K9IUZZ0eda5PjFtoU4/bBmXqGYTRRJrVtZlHegPybbCNwHkCK+DDNnkzvVvv
6MN8EtpZHW37wmN2Z5Wec/EaeXYrUR2cekjvW29lJUawtHST7kU4rnk/zkGP2ouMx2DXF/oHhoWD
7jLdqDxv2vaTDybaFY+a3mOyiuBJugLolePILZoUC60QOP5M/IR2KPeGj9NFtAieI8XNC1H4yZjg
FxoRSZW2JBenqB2QmE19sZMGGwko9xxh9qZNAlzOmo9KvTEJCwMhufRNkYBIOmN7Dfd9ZBoLQKdH
aIRUvgjWtnkCM6ExL/QbF3TYs01g5k/CJC2YWfhRzOjLvCMKSEXtnuBNoPwAWO+6OaF+TJyChIdY
bul3uqi5h2ssyvyBoLWWMZ427xJo/XRslDhrUrCSZncqx42XDfXFCW0+OvHOjFNuvLqU9OXDdFFk
Wr9lC4SD4sCYTWxa5rnprJRn7gKbzGTL+2lPPrpSlRpUdBvnPTODmFKXnVEOulxW472X0n4rvVKu
2gShFIbn7g4Xt7tOY/qw4wDXVfjmIjPqa+fpJiYGxAGDgVwD9iTwyZhmnQv3C99AelGAgpn/Md0l
iupkYBfb0AqipKSzH2nMHstgluT4274ab4wE64XTgblP03VZqdPEJ3hQ5bPR8MxZNIfuBqCuluHd
LKftdmQO3vU+GFbZmDwa0dY2GF7mKdLQ7zGQOVqgHmmZraK+QJXUpMz/q2xFO+M1V/KNaMAQqjij
WoIi7IWRaXA80QoVWTWuDGsXM4VZ9NA0F3Ns9MHt1KlQfIqO0UByqVC6mERjZkBq93BJfkx8fyt4
0MHCbjk4JoQXW/qPeNxIgpzfgeMw1Upc3A2pR4ZCGaDz8xrmaiKqtr6VvpYeKUtW9BMidEnTGl4n
02C5GBEO4VAmgWoKsV4JegDNYG9qC2iiZtmnvCd8wBDufap7ZD/kAUsf2WYtwrOCJLXtk/GcjsTV
DDQJ7vTIWdlgUk+Rw8Y55t2hZJBEgCi2l4EvoODk2lmg8Wjbr3UPfW5Z8pzkg3zpOkrarkVgbJBS
QxJP7hywBXeiBYSTKCSmMthYlfcgC0Z3YfQO0HS8L/OlNyejVTGZuaMsfD6DPj9FmvnEb3d7VHcE
2hH8QmVeDcfKABU16gz9sSgQWKtLkDUaR+XK1okEF4OAJnpHIOmMiKO8pgzHjJFz+qsyf3UTgFkD
GmqB9coeypWu+nYzQL9feP14Ihjsj5tC1XWkkbj9adTJCv92iH3/DN/+GTVA8CqQvpwLFiaz0eB6
5bJKwgR5rYUm2sLqfmmzVeLoCFSr8InA4IMsDXsFTbrFa8lEBBMHJWeFFFf3Pu2UvcUufdj4BeuD
RtV14k4PlCVmwqTTVIHXxIzUf8vceFprpk+ENZUxaMhpE1H+L0FlH2MTtCjn54CAe6cCFneQz2P2
ZHhHYJVs3XRtRxiU+iTYoKA+5GY1HCqoOHqXwubpTXBNzaC2k47iomrUsSex1vfdZEMNsTfqyd1O
LQ0+s5Xx2lInzSETdOrqfacR7zfoebBpuo5c+yJ2Hx2arSs99bcZU/P992WjiDH9F1ZNWFHm0TTX
23WPNl5zByKnTXcfjfIxN1WypF+Fkav2nuA0EVLqvXV5Fu6CGo+PdMLj6GAYrJPmHVE9Ew4HkEOV
0y1FFLTtW3HmmtkfOhKjaq+slkliAHCyumIzNtpra+e/8mwc8Q4hnA1zcFoCvfPgmO+JBSA4cTJS
+/RE4qRDkMMYeVfIpLLWMieox1e52tSuc0xoKqC1Nk5OF5+SdvroMkROGtIWGgEQ95CZIQ+hK9On
5VlXdJNU9DZmBJsC2Wdte4ImOCTsKuj3lgHBUmkUZ1MQkVznfba1S2Ns2oTlgLrUFpuoMDCxh19a
VOwb1d3DZv2ptwgWnNj51FvyP1JHsAtVR1ng7hWaP2wCHa8Uh+uDzhldRXDmOrqzNFadzzBT9b1X
e4g1DEKJJChSE/U3nOBt0PHnKwK4qkBhGkUginTcGRmHjTQns24ez8p6F8MQwcSU7gz2gSjwT6b0
MIATPHsncY1HFSNDMl6RoKvXcmcZLgdmgt6/8BC7z3rsazDJnyyZ51IOA+vcoGvensuoUCsV92gR
MN8ugPUCXcJ0OkXpm11za8yNzyKb3jEWHAti29oP5A1foEdIFhRiXDJ5LO5EXBBwNONRCOcLdmjM
bcgQmELTlAgc7+aGOAmSdO2ci4TNPG0PyBU2Mba8klyydS2AueLy+E6zGwKG/WZ29si3HYrmDT30
sc1ahmNIBjY2CIAVjRiGKI3cliX63Q7NLjfgYURWIus1k/nwzhd0AttgehvMp04K+74tcFQaCKY8
YnnuA4VEw97qWrNsyFqzGJVxa5C0eBpnrWX5QbfGdeAYt5bxpNuHWztBPR5ms0zApWsboP5uZHnF
rTIuENxxOQzUvQdOGa+nAIem9ZtRM8INQ7ZtXYewWByeEetzPnjwfJAXS5jZwrS3Ga/ddvV31I/r
OGUE6HY9o4Ee/GywH22++8qzi4Wr8bZB8F85lK9VPf6wS3ylwmzfvZlzqdCoTD8JvacjmGNXGQNo
Ck2IBZhL5UUgpFi6GQSoYbSIgnNoDsRNdiUPk7tn1mBl65aMEl8Tk3FYGX82g2bzxSI8y32mJFB3
Uag69YVBW8oVmNa3MTUnWJlEJ3Zba6h4ZHID8J086KO28VV/Ymy/ggxHW7r8iQ+JPjVOHO6oiz63
FWTM5gQlsFiJfKQdEJZoVPD93bn+8FZQpOEPsSdmyCj4naWNhmHq8IBXw7MlAmoVOtUN2Iq7IkPK
r/vhvYnUo4zsa1riU2cAAcRmfkBSvH09uJ+FSCfGmz+qqvoR+V24BGxBLoqFdbuWKzkSYGwInt/R
NC9jFB6qDDOhakPyPxGVRFAjw3SZ27ORNKKvjHlnpiXztIG1bLsJp7BMpoUnopucGPGYxnhkmr3u
YAn5Hq13w7ukBeYkm+gLVdfyUBfa66CiaelbHdrMnI5j62wjXYeQna9EovpLCuKY7xGm5kDtozCD
xJqx8YMaHepIkCmo0ANr+lc2WVsj07nFYHtnqwftZXnNftR84CgJbGxqq4bUrPFZJLCLRRhyLHb1
lun7k2ePyZms+beUTnopbIeJW3fmBHziJj+nJeQnE//pEPvDzg8dlCEge/pONzeWN647QIO7iB/u
uz/TIRTwgQgaHoNfQx41h0iq5vD9T6a542pGPgrX8rlsHSng74esUFQqHjaEqVh3VvcOJPQgjORH
Gq65ULzV7mGcimvkOJ9l0KNVIGQXk0jzI8/mrboGueL4xBnQSAgYMeolHNIuc5aTne19oZ81gKKm
BG8rgpVM/XMcERXep5vc9y9x9xwE4jmbQHM089SrZ7iGmHrnOOkuL9S9nHkQaDz8sd3Z6uZ5A2SH
sNuZHoWaKPrzkIlbFJTmnRErxhdoHpZktDHAQP3a+u4xr5C6Kn/0N7Jio0yavREGiz65JP743vs7
8ClPmp7zGCOr0/3kccjT52Ex1sNsuOb2pBUeMAUOVIi1BvC6nmecKVLZ2uj5teZYj0WwaiUS++5x
UP4pVD6APDOdMLocIGUxuaTATkvj1zCsPZPbezO7efUBA0KBpGxyFarmyFtntsukgLfEs3Ya62Rf
mjUfuxG/oHENlrpCJBwLdkV7FMciLFeaj0SoAPgApIgQNXJECKpAnDfGTXiIimkbMDG/wiJ+gzKO
yJb9gv+8emVGFt1zWaEUzBl+1FG9M/jc8eRrp5EuBTPU7j1x+h9eRAqHGVU/TQZOujHr2gw74+/1
lhXQ8w42Fcnr+pumPOxrqSYv5YS8yWhMPDwxQ9W2VGphIYAFXJRtg3m7mwqEy54v7v1pLqbraivJ
Hr9rvVNid0vum/3Kdf2LsPHZWWM0Yh3JjjgyLqEvFOtH4tO20ivNrGNau8azSbTuVkT6ripCCS/C
PoquxXA+DnJjIFDB8DBdrMZ9Gi0rWbum8jeuR0q3GFF8W5VpbabHcmx7QgOwDrKSDukwmKtBj7ej
RC0whISohpXL1J3wWX2Kdt3gy88uTBaO4yPJbnNK/pF3NmjRvTDsz9ixXoSEfIHdEehqVO7H4d7i
O9Uy+layuPcGuzq14/RWe+5TSUauQrUCkOCX7ySbOhv2NZ479N76QtXde47w5k76eEhk/uaKfhVE
MLBkSDeC3FuFFCIfkABV6NELtjirS+nhdeeMwRyGeWPtIdcJ43sH0bhn9PeuMDYYj4BWY59EfRH2
HtqasGl2CRYbni+CCZkeTfYeSMhPPUfMpmmbLC8PXYi/hEcz0oJfTg/xE1IIzpQntn2K6+IjtzGY
NQ5yF8GuNxewQEX2M0XEhtHZZjMPO/dPlZzdSlECowYmij0kT0hsJ9jVWL0ZJ7OrxUujGF7gyLzp
8WtKXx3u8ABVuAJIWP0SedQ/G7FvnuZf9TaCQh+4gd/VO9+Ot8oSv7RmRCqYqasr1CXKHJw3SbAt
aThw7hAK6wUkgQNiMNR0S9rY2BGltaPfFJ1qrRiPdZ9fdJ7Pu3ZMnjzLuYpa5WvTnFZkm2IhagCA
d2S8u3MHzoyJWQ3RwdTefgj86eoh+RJmDERXzL6mPppWlu09GmV484k5VzIj40hwVehJE8/QdEnb
N5ZFOr2huniNOqJwdUouMBsaKxA4WkvPwAcAQoCBU3L6gPc5Ia9kpB4SMjXnbM5WU1thK8CmkXH1
+xXq8inPNqPqaXpqzmYYu5+6ogc5q/HH0Bs2tPnevbb4lWCFYj898+x6878vms+0zR9yVokwjR8j
5LClM8a//MkiGr4c8bE57nGK2UpGJ1gVxBY0jX0Amb2XgTw19mrQaHozvGbiWRJzREcQnuxcSHBb
o5w1QHD5Bd0IxDVSc8J9GiUA0NJueRKarehv9CQmzS7J+NxCPLokUZ8f1WJAWIjhsjfutQpWjpqS
3ZgR42tUElW+Kcq9ZVs0bUDSLwy91ra9aO+nYK/rtXmocbg2qRrPeUzWpdbN8mp7jtB1hmaX6266
Z0Ht9LnHISq2BRSTiyn+gGcAIab5mXDbFLM2aI+UKdyDZ3FkvAdq805jqUCy6WErCgdab651zfX2
yzSNR8d8cjM6eJRxb9GsA1YxbSe/NoN93sTPTWXvNYf7WjJ6a3eOaGm0GqUbTjpOw3LlT2LTd41c
ZSYlWmhGR4q2O4T57qHN3DdstNM6M1FXWAOpHeFtsih5DTHusGNXm7TkGiQjh3St77DJ/qeWQKrC
BZ/sD3Ii6NYWaJprgxZiZjpfXHEArCH+RrAVXO0Eb2c6/wUjcXB6O+QLt+OCoMzS2w61+0AIzBr8
e7UP2SDW6DsJBUnoXQxm/ZrgytpxXO/1vlIHuNDQt9AVIu/u84NTil/GmPurzKVkrCKKd5mRblnh
R0gcC2ExZlaB2hsnRw+WpCYZotSiY0MI03ewTqAR8E2hM0eIDAoWm7nMyForEKxwESPUITHxh3Pd
2Al2u0WPmHej22PFPj2tIaRxO8v5LgKFZL2X+SpADyGMNxuJP7/JV+hzWAcmv4L8gp1Ba2HwoQuP
Ys5Np6K3n1n0APR2w6bXE1liFy0uJMSIXKvAbuxEzQCAIov+z8GHlbuRiuZyUySImYgGsTvEZhnu
qY0fw3atSTkw+OSW7J1gWlyEqnw6y0Tx2pvwpRkSiIqKtmiopfeJ1R+QOdTbICG7NQ8ancautZEz
zC5PkdUZ9s7LywdEzuYKZt1LMYG+ohDnZBgF9CJJMWH3Dylc9dKAu7TQO7q9VjBipspJMIl8Yj/q
ReXy0E8TzEVv8glu8wkuLQv7TN7L0bdYFgIpf5DIJ8gkn0a/iyN+Tw30Gttcaxfarqmsd4KQaXtP
LoaFoN3IAqlFZVOVse0yhfNiNQG4xupUxMU2LQkFyK36TW9IG5h/ukmy3cq0YOqiLIQKzoAGeTHq
dVWR0sTkjwpbIhhzabtkEz2QuMUVwA40Z2ZTJaYW3USrd055nf2o8e605qUujQBZEM0mvdgVBZ1P
M6Ah9T33+/8Uj3+heAS+BzGDWev/m+Px+Nb8+oyKtz/DP/7PH/vfJA+iPBnDoCiwwNzqJpKBP8QE
/n+YpCKqnSG3OvN150+IW+M/Flxc8LYWeA2D/ND/Kybw/zMPRIFuILf5Q2fwP//HXybZ7W+//vOA
/2+zdh0RgeFbmJpsW3dAdP91ulq6sPgU9o/vELfGzy+EsZBmYffX0stwWOtbd7A/awZPrcAGA1Eb
XAblS3FLUjwgZX750+d3+WOu+5cX5P4+a/9+RagbiIggBdUwftMcNE5PUHLI8ZSp4cWzER2mdbRO
kTLS0GTESt0g+5E6I1sPcXbL5+Rykg5nl0N+c60HkPb3mgd3ICaDxWPsiCw9vWVFeeSCA27L76+q
7F4IAlr3WvCktclqaNZ2HS9dUVW4kdu9krxVU+S3KeUfZI/4OrLGq8rlHqs57LFml0oIAVAmIfx8
2Zgn8Vx88Elthuk6NoQgI0K4jqhMKzd8SqZoM/Xc21MGW+Z3Qy4rLp3XXVsj+QjiHE7dRjeqSzEx
Pw0ZrorQf3Kq4jL7gVxLXpGUnrrurZ72gD0XvaQFNRE2WdxIQ/4YoJd4VXEro+zWlXiLqC+jAGvm
gOs6XnbN29BoG61KUVIGDVEyLR26FA89bLVdm93nfXLrK7kUZboMTH3AYoFwWPniOWeDV+nNmYNL
nMpALOrwAhtSIVRENgnO1yh6iEZvF4/NPu0fMEo92HVyy/nmME+d4yA5R6Z2SkzeYbDxfOtsVHwu
Tc7BEASXjmVWCX54y8IDBYB0Lt56TnmyreHaqRJBhZ6clTO/ct97qiZcrXRPFg2EGS3yL+AoAUvi
aSVxY5ELxl3YpFriBldmu+rtAZe5CiipEyqzdTmbrHRZbZqkfwHDeg3dGbOXOg9t8OjVznLoimPN
v3Ps4KnRTQBa7X1RtD+mIb39yyKf9SJ/1jToyIWZlbmzmMQM3N8VLm1M/7G3Wrzqc5uZaguPPMLs
zt2EeXaxx+yLzxyYRGKskhqyRKV9Whm0CONmyiT7Y3//y57w50fOnZ/xv74asoYt1CWzsMj0fqel
u34F3SPVOyrp4cXphqu0CGTBERLqTFGGcAOO+GHShhcjLW9VwBM5m7mKCguXugvN4NUu5b4U+1Il
zxil6IkmZ2qIo03UUTc0DWVk8CRceQ2d4To55aZB0X1XqR7cQks3lGc3FzNKKy4vBhb2O2V9Qrw7
EL36hFdqE2QguRJvXSnrqDpiB3PtV1UNL0zqzkZBYR6nRGJIe2voT7WFrC5jlcIq2/eV8QAd7G40
sxuMsizepHp7s5iqzH8UecJ7b+Qf//zdmn8jI6ESmsVjPkodM/B+JyM10xQqMQ3drJlaC6q+xBte
RkLkKKtviSQ07tNz2sfvZ71u2F/slo8xQt1TD84uGqMPGB0Um/mRaJrtmLMdY/R0lPHjn1/oLIn7
29duOWgwDQcmlPW7kAz4ctQIT9H9miS4Fdx/rgjxQ5c3hqZnJjNbMIZLoKDn+VzA0hqO1ZPMCV3M
c8zFALpz9xKNW4uvGmfl2WLDsqPsXGrOZ65vY5OukAfcDrM2hR5PaoF/M+7zW6WXN0iDF2nLvVTp
RxNa27hRVy5CV8Fg1vRzZu75E0nMeEjaBdzxG+FJqDgLrIJsXm5rYumR+47ReNzFXzIpjm0lX7J5
wfS/zNCL7qxQnDW2hsJPzwLXNJfXC8Tkj+91odmk6kSrkeBSBK5M+tgm6/I6wGa4C4PiBoh9K9z0
bON/1jtsmel5XjGTtzJDBMt+e1RMXP9N6/Rfv5CAx5CznRX0eyY358aQaoovpKO1hPk7eKp6Ayoo
4qW8om9tx7BYyBo1p+RmE65Nduo5Ae+EJ/HHJKyMvjW5um1/0JmD1nxoTZp8/fOimVWMf1s0KLE8
n3sLRfzvaqzOa12zAGaMRAklYICQ1aoukexexJAdPTr6LNZ2X07DldnWrUCim1j4dwIHm4zW7rNO
u886oIZzIIqVHlEzrWK73oQiJ+Sp3cP35eiJ7O1kmx+eXZ9s9TM2sOvJ5MvNy0ulJefKI4VySj6k
srf4/M5JFz6M7q2ESJXgVpyPDA6dlcyKG5kfD2VJX9Ya9pngcQQGnajsMocthjmfL/LJNGFmQLV9
RIO30dLqKQyRsdv9vVSY8mUFQAFeaipH4gkR/kfNevDUvYjonEUNuIzd0Nwoaj9DfV2l2Y/STc6O
4S7nL6qtm32Ve08FbfQkG0FipceIoz12cN/Ml4/Gs7cYktO74LEIqk2ZYe+GxnExg+6a2wzteNtR
G58r4W6VHq56FmFiWo91Xf7LIfBfvleTu6mHax8Xi23O4r8/qeyCrIAdmxPKRzahfzdfJeikXZCf
3vsuRJKASJJ/Xkn/5ebpQ7ezfAd1KXJa77ebZ0ob0pkGVpLvVkC6DIJjoTO/WykNKk5jI++vZjLf
VLpTm4BVSxEERBrTGzQ4htHc/cvL+fu1k5fj2x6qe5f/9+cj+08fQBLAvB1HhNg5y7V00ofQ6F6m
gESWPOKCFpnlq01HZ7Dal1xW/r98/Ob84387g4EbuFzETd3BtfPb519HuPu0iFMDeHhzZzI7NZL0
HKQusCUDOz2wAKBiTRg/KGYBYFNs7rVt9zLjqqYI1EBqtM/6yGA6TfBTqYydTBsmsKTaGkB5xyzX
rBdDPV36zv+3jeu/LB4r8B2UoQ68Qsf57cqu+3CqTJPxDdzCU1N5vyyHpmtk9JveFGg3TJJrRsZM
ID547JOcdmp1csJqkZseYMwfBo8aNgAgpg2n/z9/se7f1MSmp3umTwqMwf9+55X8+Ytljq0y16No
10AFKkcYd9GPQjgjKBiHobBCWEUWBZ30q9G6zqKUlA3+GL62poK4j690tLX3kHhwLRU/8hsx8fNt
VNeZLak9mRjGgmblrsfIgzADYY6N9KTv0DlGAto6wmQ1Dnfs7SnD1mqR2njcdBaSpqGC8ZzkA1xu
yX2kOIYJris8nqspSb8ajjtCKGvkN+1LHERf83Ioa77QHCnhXZJQjvQFk3bNWzomx4Wea++m4Io7
9lyukiZ4KDrxOs6VjHAYPESiwuuX3siQukG55Wbm9W8S4/i/fN6m7v9+AzIs6mZ08BSWBuLx7zPk
T4+SMbQQlxwudFleI7MrjtPgsRpNZtIhKYUXvOKPIs4+HP1NL9QpL6lf2vApZsRYThI/EPUT6R1g
7O8GA3Z50191Jm13vUO9ZeN3bGrvl/1QV9az11mv/bEVYPMl2g6mFgTMZbQsKyqsNMguPl+cxV5C
61U0K0vUJyrJBeZn16jAyr/q84ipYVdkNj5rPIaFL1NM4cJ/z5m3LJjrGSX9rB6Bju9AC4un3Rad
HDS2WvsQHmUCFyyyLxjXjRp8vc4dmYzArlIe/JmEu+hCC+roLqc1tOhHhphD21hs9bP8oZwQXAxE
pGfMpQOAfLAWsdEm6tFp6KkPYxAwWDLBMNU23fWqFMgZUEWBD6ath+w7dhvAHgSl8TYm5uLV2s9B
+I7dawEaezm5Fdb7Mn2ywAkspI+Wz6uIm9Wyezgw8bp38V65brCrcge3qTLgYMXB47dEOul5wdOL
53qkWFkOtf9IT4xxMrsTqMtvvbM/ZRuLfuiqEFWy9pwAmBga5xUj32uZ+el+TAsAKDaYSpcskoRv
tNdVuncL55DZzOBjU3t2PeutceuX+dCZz/m2a0i5YSOYL89+qLG2q8nmjnbfORQTNuF3fIHcJ105
vfjxeDXT7AbU5xgpazuUdNSEUZCtWjMjGOg5Dt11vgsAvH2Ytaym5DtL6uIoTKdnsIgytYGiUPX7
zODJIitrn1ObwVpJvrRJ4CrDyJYF2SI4yh5UTMDIcIoIyE4oiDHGVvMT+VFO9kJUz52boN0x4cWa
AmgZq8qPP3KNPMgep5qYKV8ODf6a1RywMvVZMC3i+IOY2oMTM6+2CqJ9Z42XeAvNdj84bPq2szWx
vrUm9x8rvVG/XxkqftgUzn6fX+dCPPOHK+KM6wTAq6hn2VlHgKKs7p2yYC7L++q07Kaa+Db2yZew
oL7ljtqEcXZurYIntSHtN+wf8q67msCIs+kjS595wU9t2mAXZdVBKGUgC6Kw1v1Hfaq15aSt9UGH
4JmSdcLIMk5HZGNd/+RO5s3HmE3XmY4929tMESE7Jf3odGh2vnMTA0JWtH1shaxJp9SJ+zUYFWct
2PDimHjlSsmHljtUbflPedu/zA0VXX2gsCfTZ/QzFLTd1YMg4/XBU/4ShME6bPMnc+hf1FhsUsuu
FzXXK2TeuzTFz+X1L1hDtrpub1U2vCUuA1lxln380aZsMFlxlFV57Kd0JzRr1nld5t9jbPAyX/9d
BfSmbJjIEFON0smIjp7f3QwyWXvyFhZzOwmp7jWfWzi+tFYDpjy9nWC8Z3z6kdVdXZ1cVIIULE3s
WE70uCC6pq+542PvDGiQB0/pVD+R+TP6TxFKtvnlDqHimYnm++LIac8YEjLHC8L052YiNaFmw9cM
GjGNfLG6YaX12OT5xAbVXYsoeJo7ZKkojlmM/D3YgOzF0M7VuaTbPSEKoUO9mKt+sl3vpPEZw2KZ
/1a/L2fYA57G9MxCSjSdLr7Ggnqso/6QM5KkX2RPBKzOVK4CsNF8fR1URimmsB1gJqVOjKmgknK4
mnxIhtKvmZtfujb56D38DuCBLfr1nqSmiYpXQ8B10tKPuZygyXjlhlbgyrYuUlAdNx7wh8hlcNHU
/NxcMV2I+fxMWnJsCI9ZoJyD2ZeQctKt3aDHSSTX/XKo7zWzNvHjEXwFfAAf8gjWu0Bt24be0mvF
M9ScZmfAirFiaqymlbDIC201Ird8qrJnzVCKpy/5aEV8QqAfrUQdFjvgTvcGKw8+Htg2dKwHLo0F
A6LWdMCWFCSjjwjUBdLsZjYHlHZ/kLlvLsdZD1pht4AU1hC4OvU/iyQi1THEmjLEHSJWA/YurvuN
4fnFJqxmGzCgD40Z4ZpwSbnUGnOnGRGdWT95N+P+9ZtglJcMguoWWWyYQQZV5UrYAQ5LQ8pVbjVg
MZ9bYGq77xcQkmiwCrtoPQLSQJGotRu/OnAwpXv4A2xSetUtbJM3gEQtybJ02aY/XBhSU9W1S5FY
NphaAn5nz0vnk9tq9MN9VzsP0p0RrhrvWGuzRwZ4sHYkIbu5T6tthHxaJJpak9kULD2tonSy3r9f
kDO2nymMkKXRQ7Tl1r1Uza8CKstu8hBsVDgscZzyeZMcQG9nCtZNAGUIF32z693oQ2lnKHvzdIfo
MVPKB5FzWLmiyLbFDLqfmnNq4u5vw+ahpD8LUK2KVyYSU+Qvwz5gR1gzx3IWCRFdSN/idNtgP3fg
G0WTqTb+PApt8dHZfoAMmSMudsx2LTG723mOiD7htUWFQNgfOREgPrfBqEIKQdC29zUNA6DKwb03
Eh+RUhSm6OWWFc8DI6K95hXJlj8/+5JZVVNy7sLAwEZb+vNBzxv3a94vN8ReI7tSTLdA4BrqivCj
dHUyCEqPSPFwpu1gJrF6Q1JScz8YA3UrGV4JhbmbLXY4dgHSWRgdpBhMUUwXv976g4pXVdrPMKlu
z4noM7fv3zFm0wmxkjnUi5gDiE+qZcWkoHKkODiALk4O7BtueMkBtyyGHL1dZTKdJYL1Banwl9GW
3FlZLaUW40QywpKWTBbs9IEIlnkEiTn9uZMR2n3JZ6t7NiBkrflybgFGsGWs19PaZJwJdpdnF+Ay
J3mAzFK4NknQKIzZx95y13luXXTTcdAnu9ITh5FFssEn/0HXdg/2gH566CHO1JkpZ+4vmYufcm4s
d+z7QiOSt8tObjNe8/SSNBqu61h7z3WdO3OCASD9It7yqdqRyBAJeCe0N6yRfJSofJQ9m7OE0cJ5
WrcsMcozaAfodgDdAHQWHDR0/4Fi4EG/wsW4SS27OAWHgVeGu0JH2dVGH13H6Vtqxikkpm7uaIwK
lUYVJ+iC+uvc+UKwzrumwyJVdrDSr46mzvwfejiI73BLfwxeRhv0pHpCkpMZwkFk151VUSqobNHq
TFodxMgWx+V3E23iSlFy+8m87zb7cMYpcg9f7xaX1RrMEW+Vb26+XwnN2ZJycZEe+U1FihY5/mo9
Is988TV3LgKDU70CQYYcjIXCkps6DrZ6iOEU/uRKP/EyNknvcg+GvBfG8ReEKc4Cfz3W2rhgwrUc
s+IEcOHBdqRYdOHwPXbChvMxlVz8REjRKAvGK7b2rOLiRC7Qh6Xis9uUw8r3dqPHd+VyPs8t6Lhk
voOPZyGFfCMYe+8RgELd0Szb0URDr/YFd+lVy84eZIlHYQcIKzZYGDqOCtwG1zyjDVG0HwUPm5hv
nzGdeMnSTbrDPDZw0uEl5PNiNsW9r+m897rmuffLTY6yKeCUzrPsrFT2PZwp/xd757EcOZJt23+5
c7Q5AIeahlYMqsggkxMYk5kBrTW+/i2P6mevKuta9bvzO2krq2aREA4X5+y9dsY2Um1O2/r73OgX
VQSrfWNYqHqqZ9WHXuCY4mlr+aNoG4euDeeUul2xOr6IPrhZGNoNx340WJKVnFY4Oo5x3q46xJV5
+NVb49HicB9SdU+kw3IffEO+/NRb/aNbRMlyLnXUNSMtdqsFS2dnr5XP7YxqT9LAs220X2NPbFev
86XoHCGF6ngpOmuHtl23XMwb9PlgtZ3U+1XFU3UxqivUZQaSwu6kdlEjHZ9FE7IvdfInu6bOF/OQ
nJDxUXUTx4Hos7WRT7Z8QBVl8aCf3wzzELVsgTFCkHe4hAh5GbvgZhtv8ejxwfPBompCDOycYK88
BryOZE5OY835O7DDGzrEhRlle4bcqeOXs88izokfMOJt51fnvgy/IsrtKBrUUI6+prn7aBnW906Y
6qx5XrKKnfaBaQ5d61FW3ZvRBt8Cm10btr4n9WGBflc1lIUt6rMar+owen/R6sNQL/S+STMfM685
9lV+Vl8t9KeNNqbHUEL7dMO1nCjW+HH2oaqcqgDu49yLG/oqrfFaDtVKiX46hKde3b2EgH5TTsR6
wAkf1FlmyaeGV5419daSlCu7kk3qVbUw1b9Se84kyz7U96hKY6pzaBg8osKI9z46YhpKHzZHGX1m
B4p3T00daitZuu1LV0Bx4W9hr96qj131Plm8X1Rx363Ts7o/0SRnt6XCnxj7Hk3kXCBdKtMbW9u9
yJ9EnCziHgWSmP2LZpfbllHQ6t2B4PuT2Rwztz40qplmhOKFD3ZiSITrPPHISOrfHNW3zYCyG90x
7LjhuX3l7HxVxfz7zBjFOcJw6xKxZFsSxAL7xI+U+01LZr8ibN4CymN6HBxzmZ0sLfzq8AQOE1sh
QaB73K7t8Cmf/DNRjAshVwDndmNlWks67zs1qRoBBEIz29Uc1i0GgOU7lwhxJkI2tW+e6+IEvvqg
e4C55VEhCTWbv1x1vNLaG95ajBFhYJwov9MZ5SWoBFFp1gc1h41NR8YBO2T1kG1hX2rS2FT4Y1nx
uTkh8Zh2+qTq36qCTgDUVxBk59nwLtrAk5+di+rxVtHVMLsP1eaNGPe59qZy6NSniOSdkV1danVG
YhcfcsrwOOdUeB/KNLpoaqrKg/TJm5nlzISCM0Xdqhjw7HbsKFpWRzmdff1VxNgRi+ArtpIvnw45
xCgAzWZ8kQi9Sw8l+vAKj/paeHBSjAz05q6l5MdhGN/36AK49+arYQ8vptJglb3N4dddx6nK93R7
wmXyjVC7CQ8lFXDxCl/lAaYlSeQ1R7lYp/PcFq+ThJnp92xJQ2vAl+kUKxFOn26cacs8UcnWDS7a
MeofKeaf2bStBwtBU8sn6tjptI5itaGxNhMRIATpshJncbfP/Qj1O0W42ko/c/HDixFL5RwvzO4b
6otlQIhj3PKp2GaEIZlfZtX0KdX6MwZqM6zRIRJ2jc1JNTxs6Dpt4WTr+9XqqCoXpjZdI5/aa9Zc
nDr5jNvpmiBUhAtzdTTu0vV39YS9L7UwSyHnv7qB9t3M/HXosC1i4clJibSpT8JYO6OSbJdsoXHE
hMSZNNORJujGGrpHL2QLXrrviAH9BZkGBIx4pBAHxtUa+5fEJMaOMIwXilXgsjh6zBGG0Kbm6FNE
nzYI8YUPr9U3qcY5mn3GnkQKBCA9Ww9vpWfukJOziey7DSWhXx6XpxndW5Vw55Ct/VXIhwkda9VK
7lkr3UNEOgeT5XfIytiJy/RzMLXXSVhb3SZ0YRo7OF/asozj9wQ58UILwNmhfd7WuPIA8m/6UaMk
6/n+UliYUFvI9nqAru5+qU0qloVjz0oKyBAh8gI194eVY72No1B5uH8lYDC2TRN9a+iyL0xYLRA5
TSwKBKTgVl5ZdYuu2CStQdr1rjDoJnjO8EwrFFVzCspf0sf2ybUUFWFxhWqyzaBaF9r8bsPXZtfI
jTrY1AiqRx5PYNdq6jG/QNkRSh/iv57TUu4KQAIrutj1zh/FgYjQciEtDmGs/zq+VosdnzesIki1
xFYW+y4dPw18uAsd4hbKyPIYeXCc7n9ejtFzaaXvOZyDNUyiq4O4us+4KeHjRkoJSNEtBCo5jp5Y
COBRof9QeZWxTIhqWRZsEmJpYyPP06f7Y9BhMolEzykmNLSaS4ynQUMuTm68VjM4OQdphjclzgLG
GkMxBHxZgUgnG24YtgJt6CIMk2sG+iYWdrqdc4+BnxbOArIsYYV1KCEd+6f7l56l5k+PlOOpz6bV
UDentMIZjfeH6dIaz/hFOP8xo9JnHtk4O/pTXCDRiPR41URkb0U6IYgzsTcE8szoduNV3WkgGFoE
MR0fTk3qhFb55Iyhn5YIA2aLnj/PDU9XGlI3NqD8o3jh2PCZaq2xmoA0OYLFCe4lsMkm3COspGBC
yADfOCbFKHrMauw3RqAtAwnxkRIG2DQ1JVEgFA5ZRDpqGs8KvlAlseVhLh9UMeaPfF207EtvTbRF
g4l6XU75fYJjoclS6KkQFaQzvoaEbhJ/AtW1x7+MCPCDhhg5aGj2wlxbJkE0rcHN7UCi/UrIFCHf
YTM60WfO/Lw0hunYNCiCKhfedIYvAuRQQ54kBxX/vW1ABo8x+h5jh1TpSmLULrPEMYo+vREKXdrx
sVQFjne6BE6ui5VhW2czP0629kBsAV0jxz5I3CCcSfiEDT6RP/4pn7OPCu9KHEyPYLg+3NQ+9yo2
Nk94OLTGr3X9K7fiz/t8H441NjFDbqyUD4ayHqjvGeY9wmd2B62qnbr6Y95FO1TiV92Lb3D8FBM6
/TQ0phyCVs8VQD9Um5vMSGFeYw+smXbsOrtNHb9EuUGipoJFa4zHVUU0i2nxr2Hh0Vrp3oMWjBb5
I2C1k/GKopg0RfvF8c4+YGwWcnGFiwH2m24mlfNF0A1X8u5u92mqDjdxH5xc9V+7Uf8SWfbB7bxN
MLO3HsOHrtC/Qt3N1vcHVhKKIfHWYJP6HPWYLCQ1O3JpkAegoMvoV+Q2vHyDJSsAJhymPNKgY3uM
lPumXie4VbpPB61SB4+EIVFigHYSj4+AnAW9sS442p48X1zJhbrxgb2X7ri1B56TZH3PdWbVYmJx
XSMxurVGdvKZxUYxXX2f4lXcUzDSKrnTIlI0oWEt7i/Fjhlm6pfC+xsWPZJkJEdEpailZuDqm+Eq
Ror8WMYqSt/pjfg4NHBkVPYeaT8I7JjQ++TTq2P25VSkuLzGwTbPmm+g66iT5hntGLaOGiEwRwtK
qIMK295FPm0U4fjZetZ1i7hL46HvyV/wfU4/oYOlxoMglxg8jsDgnaIrvvlE7y1yifLCpXVF0Uux
LIKnqegfUb/+sjQXWTwAaIsZWWAUpfSr/UBAz9oE7bAgPIHvA6G47WAWUTcc8+VuU2msuky/GBNQ
zX544Uvz74ODVsnOK8jipI/IWAWxRNA1iRBi9lauy8xDg+m7gzN/CnjbRU+527GHCNA/TEFNG4/o
NT45I73iyP2mlSwjblVjKqPWqLqJetO96LqBiFCOJ5I1zpobf1a5c6bMh3jbSB8lvj1419FBJlxe
UX+ltc01VIIzNssKi4UHd0CsUBzgMXFYRuFHsO8I0bDUPQ48l9eDSz1f4vT/aIS3aYoAukVYnkYy
Qix2bBqYwpE1b5JY0DuX3qQnxg0JlxPBhdW7S5rszM/ch/L927M4mLUNi4ZhZze196OBx1myFcQq
DT87E1MC5td8rdeszNoUb0tE75lhM6PPTDI4P9TyjfK8mFeZGuf3ZSzhDLQEqnwL7PhmdRkbLkyg
On7gQnbPFLqoL6mZyLPINIj8CxOVTst0eR+FU8P/5UXxpzMxyNt4gC8zUfHIMF3b/AZKDvCAo1ta
9YKAw3ARjdGtc8gJD2C8pxEblASLs999UILZtLCLVUT41a8RyOMOyvIGlK+4mmrUNiy3cwrhc84Y
AJL9VT2Ht8wdcdDzLwZ9LQ26UW089tuyZf7Kwa6m67Yci2UDyaO3NpV0NTAhLBLUAR3wdUtTK+OV
HulXK4Pi6styZaldWRDk+VpQejPJFN2OjncogRD1na5vSA5gv5NQmmEbW6xi7cUOxnfXY3q5vyUi
dxyFQVzGaXKT6pdpOo/lboUQenCLbcoOdrPXynntlwZxZ3ORrjN3BpwBvSPLjXDjwCSWUbS5byBN
33iwqgThX0aJ/351eVVuTO1qapQGSn/MqViy3w2AZTQtkVEzWXLWxDlg7i0OQzoBMjP6mS1c4yij
qjdM2afXsp9vzOhi1f2DSY2L8G5cBwD6+LieNG/+eR/Vaht7v63R0HfWOL3cH35rEojilqwAs3mr
dTBHVcA3JpqIacfplqGgnJgpu4Tj4FSgvnuYZL1yEpPyOez4pvYucUvfDVgvcSZSLC0ZxlCc4AMj
ifmZT67a+nBw8ergWxhEDYblXD+mfbVzGNQQwkesuwZJo8B+um7r13lxKWBNSQF9O0G6v+pqDbbj
COrb5tFqvUu6QiGPASZfAETOweYMjLYfdo+Rdx81BlVFfvW2iSG+m12wLnDIk6ikTQ8Frb+4zb+M
kcPTBHRsNZfOmzOnp9mvuGid3ofEW2M3Ca4k0Caeaim6Ojea1xie3bccWPq+muDULjWqJWuvwH9B
KzikhYd3oU/+0MY2LrG0EHHZoZv2nmyOmuzEelUJ7xI4dKHtThy9HqdF5Pdv5E2Th+zvVb9sbD5A
75AQLlmKZio+gb8xgXcCpRfl8gNijjkdhDHChfGowvs+pdgSLR5fNdCRsCw2lUqAssQLhUNoVB2L
d9eNj3xLn9LLNmFg0h4eyOVNR2Ao/qbzJTgiOo1pJMivaU/p1CSM5JBSL049oQOxCDMVrJglB0Pv
P+eEwvHklA9azESRtBHijNZ+Tka8V/r0IN1Rw8qvPelVdFRTamJyE4Ipp55pt1kTtjFK2H+QwnSG
VOPpaG8ER4tB3xsxhjtXLbN0M9kui/6b6Jj2Ip9BSd9xXA8DrTUSg1Hm0ZNARess7J+x4T1JrV9l
KQOkLghJcVUr3hWkTHgcTnt8q2XV9EurZSaQFE9l3T0NhkPmtcmmNdAuXeSdhqhi3zBHPwaSOVZ+
rX0F83ycWja4HVl265LQK5/eMsAifg26l41b1DRzqgN+Gja30GtWhQ+gJ5Dhc0zBZuBsksnyYIXw
zKpydFchUSyZTr6vQp3gnSUPxqKWwqnx3vnwA42cnhA3Sh9RlUcpUcyN/KOzZWqouANP0QJ9xlva
B6/3qciVHybBYTgYcV/RXQZjNYBKUW9nbLRq1fTVIdfAz9t0sYwUy0yeBx8T2jgFobp6EfAUG19U
TOHfLrkS6PPBKslyulg8P02+Bd4EBSajFYu7Ul0fn7McOArZcAYpTju7KIYiXaS/yEzKt5gPigXA
IIafmuSbrvreKDbze9kb1vY+W5RwbyQJ68CyFv3s/eo7a2ebbP7dwDoGyLKpC7yBEqWR0u4zKV/K
TNU7oxhlcXpTAuiesLJFgUxAi4laDHlF//X/zCZPfzdL/I3IB4XSwTriSUt5OORvRL5ONgn54xlF
4oKDCY18Dmldv3YyTA9KFXA/VlAQ/Oe/qv9d38OflbZlG7QgkfAZaNn+pO9xAbglsw3c7N5Z3jiz
+bKgBSjnV7vDJouK13TLdPGHXvl/bUj/HzYkUzkE/sGGFH1FvwFNlQvp/l/9G2lq/cu2oHh6mIkM
ad0dB3+4kHT9X+T32tIjT1ggA5coE/+NNDXdf6GZk7aHLUAauutwEf8XaWr9S6pfxaizDCl1qf9P
kKZ3T8+f1Y/sCQScTxNtnC4R6il15J9GVBlYoM1rVueo49iYgsQqpufepBOWx9ln6NfJJmpJpZuy
YW2Mst6QebQnNxMr62SgzJpcOqBz9GKPP++nkj89zP/mM9P/9p15kqvCk2Qa6Adt0/7r5bErY+dM
wgcKNFLsQuPXTEwxsXzJN4I3nkoIbMumoxUuCHRZzhklhjronoIY7EbkEU8T+QEq1/GzMdmfRU6B
YUmjf/QfrlJdxV8fIqch6RDyzKXqlvhNQjoAWmv7ibM3BQoSZWZpPfjGUcfg/JQYLpl75k4zc2vn
TOWPFEgpnRX41BMRCxWN6LkJXDT7AAmo3jbbf74283d1re5BckXjCyTUEa6t/zZlCOp4s/SRPkrB
ym8Cgl/EWu4taLS9jT5m3DEgOKuumgIkovVSoiQ7l10R7sNcSM4sGYlpJWmOJCTUkbvpQ8j54wDB
UnbswdPJQd2RR3vKaliz4izYarm2DyhL27QC7M6rXkcjeXFjknMMyvX/Qcss//7obcczXPV9od91
xW/jt68cy/G9lDNfOUDdq80Pwl0AsOT6OqFxRVppDbbQj5JNOhXGmQPX1vLG4rH3h9exjZ60sAtO
3QCKm048JJJKXnRQPYspJnyiCXa156MbHK2HSlIiiTzAmjpwny208xnwfU0uUSG2nsOps2L7SrN2
/mxze+/Htgm9r4tOWgOv3AWGkiUUUSwqqrDjqRbo7Flix77kz9C/9jmFlA2niWwNO2bzH8YARsff
xqdHRdISrFXAgpA5//UrqsLeG52WTYBRQrXL6ncCc0tW64e75sb92Zfa904Tz/EUIkaKlVnWOedg
HEkrQl82lO+TCyNSkty1GPVgY6K9Y5izY3JLvLTFtJmn2IXSoT+HPqlVroP32NL4aamv55n/dIzI
hvqZsIcTqrP5z/f338wSnnActTQK5kYcmn+9P3vyrBH3OaEFRNlC3P9hxeazSrtSy+TocIlJ6fNu
4KAswFEqT4G2avQUzlaWKA2oAfrN2cKefHcc2kp5/x8W7vvC/NcZ4j79U18Ujos697crJHoTqvpI
3dYv3Leyzl8aEKzY7j+Sk1tYWxJwiYUFl9RnXLxelMuYvA5VU//hASIElf1cJpFSpLJJS6Cmi3w9
5miUm8K75EkKu22jBIujSE8W9aAOpSf9IUzMHMBmFZjm0nWg8Rj/h0cv/z5Bs4BAImCCsZhd7ork
P60fZKrQxKmYVNRf4hB0aUeCIvxhBV4uX7i9dpFh8G2W5nM0V7vSjM/3lDf6qs/q5XRQJcAF2vvE
t0YsH8uWrLtFRKXGcCl3uU+E1plUuX3Sk3pLPLuKL0sXLS1wjHxgCfkQ/OocbQfdQRpLRhrvxmLc
a2D2l3QCiF1D986JGcCfyZ8y5MCDwiheRT/0qXjxUlz+Tux+hWZ4/J+PSqlo5LYQnmXguPjrqCRX
Ju5bE9YAZudviKdWonIvSamdTejCLuoVUHPRDw5+5N8ECKjlx31sthEHFAJPb5VZk1AQhzdgk8gW
/5Oh6O94Z9zPlk3lz9Q9zhSOmjX+9OpA+juQAXh1fhX/UHBjc27fE/a0o/CPadi8jzZ9KCu6qbS/
MOYyH7hPiBdINJqdqee/gIL/oDR5EzVlLAShuak/38MD8TUTUtihFvguNfmK0FsYih5Qpj8yG3hQ
Jq+wj5Fuay/GTMFyVil7Wm2eNQKZjVweGhn+AK3EtjrvkXvYPtlF4W1wM0Lg6ZvkmgmZlmGt88En
EQW3qayfOviCi0aNu/tIb5zqxBHjuaNOuIglX0NPGzyx9WcKWbfJTn6Uo/7ckaVCiDSCTggVsXjK
LOuccPOG5K//84iw/74We4DswIlTvbXBdvz2xEdsVcZcQWqYXW6atvazTdN7SFVuHuIqEQY7y3ga
Kvl8/3r0kFu5qwu7ODl6H3WAERTSjplJuurac2qKfTOgSQnMTSBseCQMmoh0CS1+tW01vjqEvRG2
tj7KiEcsEO3/ZMY41S7CsrjEOGU8t9gds7nAdMHD8538RIXmoZHaMgNjU4p0VY/to6jTk1dyFjat
aVnO3TGwtU+A5BdhtYcmqvYGJNcl8rFnzh/v98Pl/RXcp55SMxbu5H/988NkgP6+9mObkraO38GA
i84+8Tfzy9xYpTRiqtctvcN1600Lh27+urrCpEHlScdlbQT/LmCmHHUjUjmgo3BvpYYwT+sOTcFu
jOTAbtnbVNqM6jS6YUJ9UVUEC/NxHMBxTjbtG4BQVJIIhbWZexc5INdNHpkwkGl1a2MQr71ZnibV
uXY5yrKVvaSzvca5T69RhGs2qohxJlxUwI5VN1FPSYk+YMYD+KOHL1nqWseql6ohtnAb3zy4tXEQ
pdYcTLDb9L8RpFDwPDmoqxZDS02dTt1Xx2NZhL22ij2iatGpunRfSQW0vefI9z+RjNGhM/WzaYXe
KitVnY1tM+lTHRFE3hPJPyN6Yf1K/jIRTxyw55NdUYcowr5YJYQ4i8obSbQHkpsTCQNk42wriy8s
YPYFqrLo9IE8dI33wG7R20EInOY026UDMsq87482qX//1pNl7rIs9ZNRFDTPxXy1sDnrPfFM3dBF
W7aHoR7+vDdBRsF5JE+iS9u8l9F07iASYuyJCRitop9+OWo7JvztkJsOcGQ/2ebxW6FaInLwXgTj
F9U7X3tSUSRTLX9iTXeQb0uGhLMKzCTh96Q3ODy4wCN+RlqztddEek0ymoWjY+8K71H02HAL2lJw
+ZpdwUYZrUGxCqCyrULMjnNeKuYzbRDS6WiKz/0au3tGd9Q5k8FKv86t6E7QkrkX0EUKAj5AD2m+
29rUrYvMQeJXtmIVlagimpgOQtqsZm9/d5waLtadqF+hEKPPNrPTnuKPmcZKWDpksxb9uA6Dn1FD
gnOghRuNOB2+9lWcUOPnYGYdc0ypUY/HaOqLN164caJHvB+YltA/uVfPI1upAA8qteQ9Vu2ntq9C
lVmWLlmJ0+WZDbzsjgQaF0dNaJJhFG4dnepWLsnxcbppY2SCuBpImGN/jssyPLTDuKhK46r1TFJF
2sLJocUM0JQJCPfufsAN8djWNv9kdavOpqaG5lZuXTN9mlStv6gjfUGqPGHhpFj1fJv30ThKSkeF
tZqUC7eJCEkbOd9JRAeu2Tio6VzEkO68CoOJzhD6nbrmWAV1DGyuYy3vX8soc6RloXifJV9iMbMi
lVmy8XrW2NmZH2lPUMhGvZA7xN4UmeWsBoDMbhBM67EkwzVv9AfP3UeJRd6nnhWrSnOuraCAKjRi
DwrPSNfGVPf0/Pu9NIS5LwfmYo5FqJ+o9EIxlPs+1d588mMXhT0wY6Vo58tmFUdiE07I8du6fuz6
ZjdyhKqU1IIzJeCtkoFak7clMRfnHtGYUfJDHzxr5zvJp2YNCarC+os8jO+Flsj9SGmRM9+NZoq9
vGtxbN2Uq7jVm8X9fmv7axRusfHM4Ydfut/j0MgI7CWkzjCLdRpMUA/Jc1inhX+TenVLao/0P4nf
yYcNgISSFIeMsHL6qHwQNsL4NFvOSfQZEm19rqyejjqa+hokH7xQ0n/oBFvjsE9yevx5yYVrMdu4
hHo6ICVvVQXDjqlo3jqQ3BYsfd7JH+l3PoMYCk+xLZOlzEOUUNHEHVREXfRB16vGPL4uq4oQv1Kr
HzWcCqMomIX5RDOvN5ZNkD63A7RD4R7vF3t/ub6sy6VDr8RC55CPjVyaFTIOUfXlpk1dqP7KNuUV
4qdTdi79G9Ku6Ph1ZsyrQLhVV6bY9iKmClpRSlU9z33f3dqQPZxv8lX7E2r1+L1H1vxohsuIavKV
qEwi30I2+9QFlMAzazsywkv6KCRahLI/RJqMn4ZN1ujaU2pFr1NqPpt9D21TZ+cU9ALkv+WeSnwu
xB0AjDL0o2iFd6hHeBwCP/Uovk0EGrQ25HRsRWdXgL+sWTWWFKpR40ZvaYNPrYhhjRbza9V0HfI6
zSNbusFClL2ZLUB36Fd4hybrI3asF1mxUQHbNiwNo6gehkJ7FRAGUtj5x0giUygKXoeDfzwbHbGt
++ydJTFdyRx8sOy45cni2SKn5FRleDPp1uJbVlo0JlNQa8aAaaEnrhTbVaoC0wCs2Fa3retsrZOE
uSEf60pa3Sq1zAc7COXemh3wbYW3rxGW4h11ynWTzjMnc3JZC4c2vPDbvdb7Piq75rvVO9W66Apz
G8b5esiR0rcK7pT0HLc1qP2k+CUEpcEih6u/DEy6SuUw1idbwi3JnXDfOf4bDQtz37jBY5Xp0Crh
+9PF1snPAiSyygIeOwTHrR/nq1o9+5qoRaRT40E1QcFfPiBNjq4oGd40icU5SzR85k5ZcghQ0HM7
PBPlCbvzFpimf1uqNTNy7KdsssUhsF7oAJNuyhFyVWHIiKVQtv943dmudSih9HL0Yn5RGmAjwwYY
QFhhYPBuaBvKFXBkMjCGVFuMYw2ImrTht86tvyN0QSYipl997tJd6VBmFkSCshGaT7UduaofTfgl
1l0SMIlrmUvYtr7WbQK6dxR+mCrH0MZFJhaZVhOL0GExbLzmF7JCzhBJiL7PL8p+adKJIXLzzR2K
i9W5ZNakiBWEZffMEPYHMafUUGb5wMQaPYQuJ7lZDOTpZuRmeKM5LX0dkfD91ZqMUZ1siD2bEH0V
xFvO8BnSD95CUI+I9xP5SjQA5UC9f6pIHDwU2n5qnIGIEByerT88W9FUPIcSfvuU4CHSWSabhmTi
KMteCBogwXaG7Wbp3Se/2tpnU7zLJvD+Ar8Flh693XGswEVWJqSjqFMnQa6lZuIEZ/lsxobtpJ8+
1XWH3CSyz0CefCQ4u/jN04d046baLXX0HeDUcxUm0YYW/sEfA7knsuSF1RnMxYAF3x4oXrKhCsjR
mN9JimPMZ2l9iHz3MyMcoRdu/ZgNza7RXLEOvOGb47ITsXVKofeN0l1H0lFUkFn67ptwRjVE23rN
SGrSGI2eZaKbITR4a2gWjzJ/zAdaF7TxEZb4wTZ2pnidmyx+dpV7285EPhbBru61GewtmmVB2nxv
1vFpaJIL2bPlKkgGFRLOoj2YxffJINA6UNoxjb3YMjEqtUZyeTqjaennnzk70aVf8sCs2j1XsR0C
oo+OtkW4ouYzZJSMLaSWBQbZ7RZ6WT3aHhW0NNbG9V2vRgwVaI4gZoefN/4a0924bmzGfUNC0gaF
MtqXfsS5hXDSZnMkTZ2eY/lgx+yPmmhkWjL75ybRy7Vf830ELa4do/kZlIhlmtAXCzqzMGbnAWu/
ZH8t0p4CjWqnU4zZ6sP04HY5gtzx2kE+WsYxejtzkl9+c4C8i75E6a9Gn1mLE6iC6/ZbPWb3y5G5
gA/oPQyhfgpoES8npCubxP90EV7gg3e5G/Xs62qsd+QO46toKG5os70vbXfG9pkhghjjYg0IdAB4
weEgqUukaURlDHNfbaKq243jbGL60dF1uAlXR8J7HUSX+xo1eCe7tTaRNl4gCIRn3gZY7tZ/7I9h
K62dRY1qERXNmvnM3bqtS41lSjkhzcugtKYj8lVAgmxS1W4KVUZJgzheozMJlkmBBsPIeRloA/eW
xNls6VQAWDLwfCTRWUTXCjDwurSbYFk1M93YeW+4lrn0u+ECU54x7Mdi0XX4JUS5MmBdrmPVzEvI
n1kONn1eRw7OKp2HW3nV+yZ6dBjKi0xAkwk7PgTcGC+zgWT3XqFtEhjTWmCeJW7ibR0lq4FMZD7d
VAUjomif/c8howiVOdn5vgUuBgwqxYzn+P4eYuPAXqiBEQAZfNaSb6HG+Wgw0dm4vrNsAAcuOjjK
nF5YjjwNlEXCRaZm+1z0VrgqJ6q+Lk3uEK04sALuZ66Kdd0bJD/05xlWi42FZsPAzEnwICGITgY7
+w6QNdFycA5Uynxv2XyJcUqdLJ2SbRi+y6BDYGNyDCXBeuP0Bljp3FjyMn08hPpdUkMP3N3J9i2e
J3oi1IPWFQcru3nRQ9QqmF+MZZaq6NFeByJhP5Xq6GfZ+XfKK9EyJQ73WGiXyKXFGXXx8JMoFMe2
+MhJZkXDZWZbk2Cj3f1/Rp3Ta2nUM/Mj/eUsdwl7Jggp65wAUYDQOb5O7Wp082bdlbmjyvQ09N05
2U5sh/LY5JLL4qF51Gtf+8bjJPMGUFkt49fOcD5EWF8m7vnUBD3HcVYPvavrragLys3zZG47D6mC
jkHxKGL/cdRGAgWKURAsTqI5m8PuwWGPc4QG9yA4nu4yN46Zg4MXhuH3Ok/id9sRwzZO5nAhG+zY
Gjl8B1nk5gMdd456oj0nqCm3M8SoHRw9tqtosk/EzSCI8PPXcPbMY1eQU+M2SL3VH6s8OsSWp2m7
JEfwgCyyPNe12mOF2WtcBdkeonHKT6A3QDDgHjuv5g+VzhJqeP4+cvY1Sv9RJwRi19YZDvMp96B8
GbuO+t4Cx4X7aKTZgw6YZIsxCh0X3ARrnJ2nUcHCmYlIl8WxHjdwlu3E8A9Qci7YarZjbHYPZo9c
q80nUEAFsqreTQrI+LnxkLZk/Nz7Oubgf5vjKNiSd0etwRmTo1+Qa9Fpzz5g0wVPvT+AOQwXIp2v
TZRbl1m5xTOagoamvzp9+2g6lLedoJov/E0qVtrOIEyW/nkl1prmRLsQCfeiLglXF8Lf6lH7FgxJ
vSttjcxbzI5QM4CgNnmy12rthsRaLFNNUuKbbFLYfEzSw0TQucb7gEsgHghTTXbIAL53M+zXej/M
KJsSNxsQsJcwuXEUg4Ao9q2LgVwvQHvOURbvktK5dLrmbruQrQ5BWzm6/sIu+q0/DphbzLHd2Vn0
XkpNLPLUbTfRENy8cnrQ9aDcYYtOaVam/V7LJYaLhjUYTRd4Wj38lImNFj8Li33j4EcBoWEe0rlb
5d41t5LsbKKGQabv8tPWuaAV8cJvk2un7tY6qrjDLUaH+oAS+7MoUTyPcCHXWeMQnOU1mJ1aAZYA
Hynghe8O4IhjHlTJKo+QByHAcHzkNBzIZ2Rj2UYSpLcpqPLpabpJP/Sc/bBgsFPSCPa+Vllr9vj0
JpVEQ9iBh6c1/GLTShayHe5CjeEP6XkG0ttiKfEifkp+JMFEnkMqv5c1R1Y/CUGctz8hlMGszaDo
S4ZjZpeSOZyNSJpp6EQMcQaRyYk7EYfZG98IwwXCW6AeMSvjUOXzypLsEDkI7BMn7jZoDwMEx5W1
7X1OLs508OphETZ2fAwwgs6O+D/MnUlv5EiWrf9Ko/cscDIjuXgNlDt9lMs1hGuKDaGR80zj9Ov7
oyo7X2agX1b1pvEWGUCkQnI5nTS7du853wk3rQnhxib7Op69JzMPOF5eMuSFzF054MvYPgb5UorU
z/PckMJRovey7EcRD2Ak2OsbD3OWVOtU6Pp27KhkRwVtFmNHstXEFIFobMcjpjPYbXvEZvUp9PCY
6B5ggLJNY7SjWOqaRW850qArZsfAJsx26ZnsjSRbnRzLIffXercbLm1m8Xbrstkot7/Aw5csiRRO
3w0qSMvzuhgA6+Pk/if96G+01B+nUlRPAGOkrcMMh7tkLv3qP0wAoomV+Bueri8fs0uaEQYLkw7q
Wp90ygydfAFyye8Kc0TX6mhPKuqrfS0aYizK6NQ006ED0eB3bhTyME4jDhf0TdQR1PaT+Q69kM9K
K9Dxh83iJGnlKc/jeyqxZDMZeAngjfr/pC/8KxLJ1EEACoeRxtLWsH8ddhrw6+Ju4AgCtJiBa09A
sIKVV2qMfyx32NLi2nQdhx+swkZEV47GR4xpqr6ey4oyJQPbYUKQ8DJ17hvoRd+/3/+amGZ5oXci
2Zo4jDqAs7+9sP/avf7pL5vvvN479dlM95+tyrr/YtMu//Jf/eK/ff4rqb+csgVz9/+3SuZStu+v
f2b1/vY9v2lkzL9ZJP4yj3JM3Rakvf4Xqdf7G/HACCtsYTnIZNiYftfI2Pbf+OeSsT+fNCRf0/xd
I2OTCGy5QH8ZeUtASJb9P9HIfItM/viY6GABUXdwK5kge61fqUrs5ple6RYdnIFHOvW6d4p2CDSd
V60He9pNUXUbaDSVbKwKIvtKGautAcCuNQ41+YD8fLYeigbnBJ5Cb6JNFavwvtPK/GDgw4Qbpvza
eSsV7BWab4PvjDXKQAvReXkwNeZodpH+TAMbJGF9KRbs7iApnLKsvWsGds0/fDb/nejm1zEV79cD
hKYz0l24Yr/OVZSE1msscqAqD1zE2y5whj64VJrAg4dt0I9hem8ccziFDQqJiqLvr38D61ed2zIm
Z5Jv8Ie1UJJ/GZdHgeo59KvpW+cWs86AXOJE3Gv2Q+omn6Eix1tGiA2ddqLPZDuAwrFsjZP23DSM
T0lKI1kF2a5hrTlZQiu3dfiIi9w6J2yzmTD2i1a/7Uy4QNm3t9AxiICxwxvOqIxfcUWR2UVZFn0W
Fvz2v35/3KGsrH+6pTwd4CtCf9KpPeRiv7xBZgMU1Ao9gOvUMWbu+BgYdC0tg7CIdARFYeQ+RICf
jgVeg+jHYeIddy4eaqJDTaJG4hKLQIy/kayuMgneEU+S+7rwZqrypxfMO05JRJNy91FdBS/SuUqP
5ASZ9RT4+Ojx0U5gCsJ5bdBAF9FVa+s3VhqSba1Hck1om1YRTUV/BPtMyu3c2DcI7CUffSTWcyRS
P6hJJXPHox0LfFUVB4z1KBjjziVTjqJZJhMfema+Jx4yYsVNLytoXQzlmLUujDwGuSu3e6aSx3SC
c4AQNrqA+e2IAWq2AS49VtkSopJwgwc9i3cW0OuanRUSY8j+pK4sbCmTdCWsg1yYsS2IyVi2o6la
LtZIP2M05nOXM+pwbX5A6sVMum5bDSBO6150NRJ7tXzrsLAMwiVKjJi9Fnx9+FVjOTAXqUo+2xua
iz+bNnsFVHD1TdPL8+BCuClknEVrPJAjiqqEkDCdSiXMKvAHnAx6OlJREQ30Ci3CHAkqcgp+oDIl
wQheD5iaD6fWGEVMNNbWEG0FsK76NqnptMttHhWfskcNTj/toxX1ddJVZ+EgHHcXefGYM04bH+l6
HDTSh8gEAqFHAUvzqsI79xLaqfBVDaXe1F+Flw98YFhsvnlafdC/O1SW/yhK7NLOt5lV7RkmIt81
cQdYTb7unfiLGK+TFmYbpcHU6oevhr7rcOt200dNfK9Nt6GYMeZitCg4dWydRR+c0qrGGsZKSe27
CkdCKd0+wzoeXL570d//KMPhT5O5qYgJQHIs8Khj743p7IKLaHMCABdGqEeXo5lPbj3i2e4sv6rw
VIz8+LCjoZCH4BOWiXU7czvKkdUJhsJnxfFZj7cNOME1NlB6ABL3BJl5gMNCQgzL8QJQexUojTul
B8DmvpoFTlLzTirt41+QJ9lsRL8+7ACeDdSVoBBtFIJ/LrOmHOpgQHI1d1fvK6N5LjnyuPZOOQoO
occD9pSV2TGNjNtFhsGCfA4H/StMcffwz8zOexWwCdHT2ZH8WoQWRHeNq5i8h9U8FFsg8rTt+blN
lZ/wh/3I7gMD+cbM0whd8Wuqord4ZM7WqtsJINe3Ikvk1h3+lDOiyVXoaggK6Fgt0/u/XurkIsD7
80pHcLu+VJcSsLy7iFz/WGPqjj7lOadRtJGENk3mRoQWsgftgpIQsTvb5WCp54iammMzlvngYuvJ
l5eJXdqSKaYL1qRhGWSi4WAT0lV2ikt5xsTyRjfdWi1qiabFMsCwGilQQoOyrbMrhYCkVFoB/aH2
p26mWRS/zehUzCw7YTF7E7jYBqfcI2xMeAHkJiniEO0yGv05sNvn5YJ9S6iK8D7TxudsQPifZG/e
YBztPjoseqcBgUzIkDoynpH438Y1vw8lyU6Y1fOY2nfW0O8SaAxY3/5ZlSvlr3UummLqIQ7Di2nV
AFz85wsr077gfBrDwEKBkyTlqVUOLfxjWYo7mTlY3VCUTOGXg8uNAqPXukMSEiWrMEU56V1vuOdF
llUV+RuW/9MiEEvRCa56eJkwrkpU7c5T3Ty0afY1pyhRyEqCJ2eJO+rS5yi4aTvni1AzhCzA4qRb
PniZeZiBfmFDTr9Eam6m3B7+YSyImxrEUfqphHNQ5qIMi5sNkzxi4ZpnWn8HVzKzeMta5vaOoinb
gunr1RXZMPOKhDtz40g+JzNFyqPVGiYmz32OgN5A/sXilTboaRVLfOVwdzN0sOXAAjFhtnS0XaGw
PlQjQcADjEDm5RghOnFUwElXcrTqQwcVZQl8uXYnOqW2FhnrGQsZPSXtgA6gpoMa+p3CYNHPFAPG
wlMAUIAGWsuYEYQL9SwbAz/v+kPmpC1ehIRAIGwylq/QVsCAKgiPxIJSjqG1BsqCxq0PXr18pNeP
ARtWgHgj3B10GB0fR/sILPkTmg8ecChUSYUGVRkWLcdo2CsLQxICdIKh0hOJi1hYso/Eifaezs39
1Gv9y2ggiLWr/twm6pFikkqOvKEstzl06dt2ugFRWbFCEmOl5tfe6LcFKGACd4frufiRgCTGW0Nd
ErewqoIYQwy21iOV+FOS2kezT7CL4ICvZ63dDxrKBbfc5LhxjkNb0lTazimcp4Ej2oqQS2QfA+qT
WoyKeyEbIFJwHnRLSQuwN/FRlcyx5YXwYLBJnROdWxK19PnnFH2SaoMXf6avJIp8ZAMs6ewIGBpd
96bL+dUusYnHsfwsUTgvcXbFNh/2aO7JpZo/o8Ey+M0QJQR98VEDq9GlYtkczCeX+xxz81YZ2Vpi
XF8bcxwwH1pabeZNPGT3VjT5I5OLI6Gp6JhTXtRACqNE/kL8n7UeKqCq9AO609JwmW0Er0qZ55RU
tbDWCXImw01XzrZQ56ZUNLY8g/6OSY863cQml0r21Qn2U7eao8p3cnTUSa7PN5MOGKKdH3NRH5jh
KqiV4tPuwI6o0GuOJVYdorpCxKye9+VqKsK/ptGhlfdeQ6S1FtYcQchqJkqBtNm2+ByaiKEe0nCi
bZBn2GozmE27HUZt8K2RVvXIBc1F+eASYooUsBKIZTdiHpfNh451UtzngfnE3f4zDzEWhZlJW0iv
74U57NqGhyDNOm012e1bVSfcrCQYrnC5YiGfs/taBh9QeMFaqGSf0XVniAER0iPElgZWWwqsXBMm
PM3JryNG8nBFnZjHPpnL0wgC0nR/tPVVUFSMC4iZMMzBQUum4YcyhY6aPelXHROofU2WpZ8v0qwp
TdWq1jL+iCiS82r6IOQpGsRwFXA3EttU/LREUV+jTaD/PYfJIR10nt1hKW4x/pei57Mstc9BUbrU
cbQzdXJLO8V8cSnAG6KLsavzLQVr0opEQH4mc1ywCFvlWSNTwObLDWJtH+dfIFnb/dxoJy0B3BfC
ZZWl9TTMga/c2V2ZbnPIjXTbqvjFzNxio8rhbpwMbWVl9mKqNDICDNWNIqJ6Fdv1PUACJuOKcDvC
voY6+imHaSKzTT90xDQUPfptDM3Ctwb8411uX+W5Ye5r/K9TVxx6nbzh3CAvsncuaT4zlwtjCAft
BODQRGTJKqys5lpV1knq1cVM1JuhI31qKtbdOGAyGU1vjCteiR05tA0nKW8pNqUksmmyP1H6xGxH
xcE1i9txQtve9fAs3LeCsIGVGbjXpBIP17FtbsAcblRoA6Om52ot9UGLhGjZFlYKGpDf4sPMhwU/
YiQoJrorc1JvplurbSYbDtb5avB6byt7VkXUEN/u1ycZs6ugx4W5nVqsQMlAmO5YXIs2qH3N4hxr
VMalVaQX6or42cioTd8DvIaCA/sdnDOeh7ZB8hByVrgSrjp1WkAFlnjRzrZy7lodQ0msQ+KbcuOu
scF1FRQT7jxTRCYfVFfMbVvgIm2TMEJvoN8PwtlYkvZhIFiE5RL55bb6F0RIUkqxtI5D/dB6KKHz
xyloyYIlxc+Qd1nRhX5bOovdFOVYoR6nSgm2GOR5YdH8pOVD4cjKohcLGxg2BWIXbeCH2tl41zKB
H8BZeCoPfGkC/sieKd6LGsO/CqIPOXt36eSBwTQNFs1opPQKtOsWlgle1opS3iwOTVxcUQ5t6qBl
sbY0w0+jkNG93VzVad6f04owslLYzyYGhnqGGmMTUjxkjEFLg8cFfDsaBys54Z2YtrlW0h1lsJpV
YD2rK9U2wudMxyHfZInK1hqYSaZEY7GZ6kdt1h+r5g7Z3H1Qys8hyi7YaR7SOsbHS9SjqJI7MZsf
CIMAEk7VbT3afgp7k/jdp0Dl1LMuNWWYB9t4THnjGSN/G9RDFhgrT3Nv3EImPsLlo26x3ReB3fuG
/kXC+moYL27dOz+rufdtoks2Re1dm6p81DinA0lIt0YcPxgeqgQXAiNW2zMzHqCsdINSrbo4o3OP
oghVf+LOhzQr9lJBEWsE+sk6Umu4M4dgKLozp4X1xPzjqp3DF5nYzoL0Iw9EuToKVQ/WuDAzVKt5
sq6aJWWUgV2YLFBfpoBMucVZ5ZybnCGmOs7n9yo1tqFG9YObIOdUX6ltK27D4YIUwjiOVBAbBBX6
HVK4K70X3jGPb6cWbq1DyLaA8QEJ/luE1jIjJCdQRgjgsurE2LnLnBucw8O2DbQc96g8TUN4rnkX
PhnAIE6sjnF1MuU+63uFPZTRcRZ3/FiMNgRyI+0LQT0vVmR3Vgb9K9xDuVf6eStp4Ew8kemI07QW
bByzRi/GwoPki3p2fY2IORAu9ueUiJ9uzPIuW/0lj+KHoOGa0fxBH2VstCQxd0wgdh5XbDXKO1f3
rnNljnvDtVEQGRott7UT2oHP0RbS0jIhkwaHEDHV0Ftcj85/jKBBM531Z60PfkpRzgxrAd3WScnn
HBBW1YNaSi+uXabbKplRNY35lccc6r7rOoTsJlsB0hVaflvmp0/k7wBgG14mIhSvweUwgEDLZ8sb
e+m11BQAVyq5xgW2KcdlLl1zd/axG/qTZdyUtR2u44XYQVoV9qsmeTZmnR6j8qpt0MxvocP/Zv+4
b2topIHbvtUNsot6RGpIPKgvptZAY9yHPAPeTRgZ+qYL9XUBGBrphREexto+ZR7D2cHVY38pbmmq
aD+DxH37fBo8887OcjbPfm62LIsgcDabtu4lei4dD4bmjHfo24w3DG7vzMUMXNRdc2xMyjoIEc0G
dcsOVN5bGLKZhUG0j+OkXSNz2UXI9H1LvJl1ZPoin6Yd+7P0Cm0b5CU57y367Hl851g8bHteba25
7cvibuLi7Qcrf58AB69K4W4YWq2HeILqkQQbhbqdUXqI1huitNtwW9VTemlRhU9QW3lK6lvZVcam
0ieu0PRK93mrJvE5QVfj0AAjWjoJB2XiMrGOz8a8oSmr0VcxblIbPxMK1Zs6ag4yzu/jgJjbWKGI
Xfo4ALpJueyeCm+Bsi4DZNSLTzLHRgYYfdxod1Y2xfe1C/ogUfZb0iIDKmH/crRz92zBQE8IKjy2
ff4yOIo1w7WIWkfPlQXkJrP0+Ahlbmc7uwp+JMAzV3qUwSWJKEZnGgFdTzZwjV0DKSmJRiM7uUHt
3RUMPMGm0FFxG4pN+cMobMcn06A9jOaYrns2O6fWt0HXLHTLHJjztKr4MHeNzvaJ8r9YAwCgwaTf
kox9Pw9kd9ZmwO6pUymiTZExqumeDNZV02Gyt4rrkShkcKz0MkD5kC0mVbX1OtaFRrKJwGC/bz20
HZnuPPYSEYYI2tsmls5hRqVC36xgqa6dfUgT1MGfkrFscOAYRr/Ng4fCpY8wIBlyCfDqBDNk9Pm7
3jODdZu1q9DYKS4y6Q0Nxy3ypleSKs1QwykCgUo96CGUr4NXfYYyXEnjC0FNdF1kwWYsCQ5mhHwC
oDvST6l0P9UyRqozYaRWBQhGLDgAVASPKpuv8tK6tCb5WHn3NtAAWzE9kg+qenCDrUCKj5gqSZDH
sg1lxOToqcYpxp33jnsxFUu6lNbPtBf3QjO/rATAUuoVj27DvHgGKAYyr/9UDdWNV7ejTxqRl5q3
XshJvrDdaWfY13HRUV1I/Tou2Zdc2T+UVCt8JhpaP+I2oF8Md1ARqnVpeyZy/nbX9qinQ5e5Pq2+
dm1G0Uc2m77lxe/TIoSlD0fdTiAHo+UckxVwSc1Gq1k31CfiMtat2HpuvVd18AlZq10XUH/gIRPL
t9ztiVV94DZyb4fGI3LYQO45voJWBogPMqzZzSacG5khdECp+BzMQ7JJK3vYMLLvF74JIhnJIzsu
t1iRDfUaMG6y/v6lE+6jyiyZMC5KDqEeKzQhIdXYUvtISL8ndGbGIUjTewu6x4qMj0s8Nc2J8HqO
47I51rTmiD+l565jU5NjlR9tsGk0EM+htLKdXpMtOzS4kobwA8kHQpLiUx+TwHfamCisqv5qFrRv
GeTjNkNxBufhMHp9easBa1nlKvrAobYm+alYpSmghaLqM9rrSIDov5chLEAirm2pAQOxipLCaSGw
aBpViFO+C1YFHWGJTCQde5lva6rtVdOy9DkF9FO6ZcJvIRZtkMzfWEEwrjvHFBtEb2+wAraBTAna
DlyD2RKdYW/m5tSA6usuKVWmvHAIhewQJlvUsp1vBgTCR/K5sTMMPgLZvALRyS/zEqfDPnYQ008l
ShMbWGXfoHnua+8lZCOUKVWOiqrH1I32XTk7OzKfqT3j5CISIpQcb2rW9q11h2YvIpIRPUVPY4Tj
ebTW2PFEWYVXLZ1elEeESdlxkW2RmLG/D+kNDp8PFrWCvoNBO9B4MyQFhTCwy4lJuTvLVDU619xA
2+9FRyuPbhMk8ajRyYIE+z4+UGi9qKS7Eg2NXg75ftXNxz4F5GczONDSYRv0rtxiGulJkXCnx7Yd
dyYQGTAO43bq1YsNtKUrbx0SYG5B69FVsNU5mNEsllGqjhqG3lSTz4AskhvRNwmAJRwsrX3give3
FWkSsFFZKhIJ46etnsA3LqexkB/GWh735s1QaLT3CVA7mb3xo7bbmP5kj2pR9Ze2GkEW1u2eUCSS
LGMW+C7EQRjVX7qYseOGS/ez2oXoQKgC8ycOZ+fJZqHSrQ0WXXDCSVFcOTnzFQmPC/R5sSGuAdjR
xkr7L+HAkHfAmEQR6WXxKG+oEs9dkRwaGUvftMRlame8B9i+6y7eAY+HImSg5Q4R5MB5JMR7dG8c
GyEmMS6XDGL5JhER2kQtuJujJN5BaH8hImxKfzTFCxZg9Lk1Hss4wShlY4vJZM3pNh39dD45Ia7c
FrmTKhT6S6/bCKZzvUHvJEsnVmOHIJWKsRV+qmRTaSFtvNA89m4T7TSDASl9kIicybQ2v0ItHm8c
ZDqz0HhSBBLiOMsex4yHLpmTCcNb/0Pp/b4O3bWqMQ0FkvZ7yEKVAjANpvhpNsW9rMZXN4vSazfw
xm2FdmJthUm1AojyGgcPhAKuZuDyeWO3/jfzJJl2KtMDjnLIcLTikLcfZi3enbyAbJQSXsOUB/V8
4MqD7LDFkNXnu80gMDIO/PZjSzMhtOMDVTK56oyTRip+w7qCn1Z6RJ2OaNbXXpg3x9lwtqM1vqc9
joQid2NsFPIB9AA8IPw3tDndAGHRMbZfweCmW21gKSlMslTSW4T/IY1VBiujzfg4tdp75GrQo2Mk
q6SfGDmHJCezG3wchr1LAVeslVESFrTk51T9MdXti12lRH3DzY9tPVxb8zKGosTvg5bG4hR/pfHS
YsboOpOW5jeLRk+kdJOtaUKQuoz8ejpKzRCbG1s6+xq/4Cqy7OfINdE3N86uxYCFMU1gJzIfw0KE
2Bvz63KZOwuD4Jao1M/TuJCUckbCc8HdM0ztTk7QwDOH0aPI4x3WMPaC7GQa9dEKW411R4PHS8IA
CY9kFZGgo+yc0Va4JymdhpHV4RJbTuw09HG6wG82sAotW30lmD0OGaN+03bBZuYjjdS53i4XNamc
l9Adf35/C/J+JzTus4VoSUW7eIAe+qgc/O85WMYn46eckgzQwIQN8U6qRcVkQXSfx3yb5rSVvodY
Xlx+FgFHdhUwzXNIlRZ68TboxXOmimnn1DajT2wtuNdbOhlROr50KcWXEe50UoP8fCHvjjW3fCci
MgzmhJh7WJHQ009RGkbbsfE+MOdTmrcGX1dWfN2EQIJrpsczXLm+dL3DHD+LJHGu2sld92Ecw03t
DnqEg0s3oq0qQnYowWg2Ilqdke2MKm6a7wANIrVjr1/Mok2HgqHX6OaXpXVM6uQ4ZmLav6Dj4JQz
837RqDKNhGju1XwstEv2iV7exhHrXscKunLLQ2EUo28mXAmcZbemsDd4i3jtkXnegvXPEMnC84j3
RcXWogfYAAprXYX8ZXIoAdhq4ji8GEnEkdWb90lDB6hS6EQrw9npYzsd4sE6oDqrXpxE3AfKQcMP
2pZ0CVJayjzb0+q+SJNce/BF2yoIp20vEfSCQ186uW8IzdNjhuWAcs2erlRkb+dCHcYMwxFRntU/
iEkiQYHAMFnzw6D7gU7b2M0eKymqsAUGPBF165uzKjl+z0eTPYVIB7QAeupti8H5ORbWvVHZZytD
7x6M0cNQpyd7YJSMA5LmbIPXzdF51mhNpaKlQCxDf+isewClX1Xpvi3brWtSztrNInQ76I0hAcEz
HGEgJFZ92dEoauhnZ1UVbrzwvUQruakHZy/r+nMYCgfGKbL8FDPl2iQXajO31r6inl6TBb0bg5aG
m02HK4lNMPoBkMY6DSC8iZvFFbrCHNA4hU58Cma3LN7HrEaYy0AZuDNqyTlDQs3DRxjEyu4aLgq0
we2QQjFjqqXp0N2xO2qdXq9RhOI45avfoKrQvslj4u4mE3BpPt1+/8he1sxBm2dmondViAzEC3CR
8pDkVn5ZTN+ty/ipY52lByguCSOPnsywQfHkBxyxEShyXYqAXANKAUhoRiJ3scbwj4njMiTzUOWs
yokQhUXDG9RYVStkMkOAChAfpYZnFLLyBScZE0smld9u6KnLqOtT6zB1oFEAH58D6MiABOsPEVAz
fIPGxGh+gYe5cwUhmrFrPAmve4gR3iKrJUYhNsknySF44/XQuY7BNVqP93bBGnC+O1c2ohase11k
lys7AXqhIWUt7ObZiOXV2I+nPg458ujoYzoYIFMScW5pbzJyFqv9mLm33Vzu9HS4EYKZO2QtLwdO
x4i4G+w712mfkwhCe0OcQ7Zd+qPrhTgBlocOqunX+nvY4QuYCW5azLeLuf17ZCc6sj4Ku7xAmvxa
hqaArQ7ZxI5qupfJRhTliZ0jrXPQjeeYQe1fz5/N/25MimBJd3WqE0Y/v4xJhYZFN6xsRlgoBRxm
z3R+n9ke35LcvAuXrKPcYhqjlYdB4ciTJAEWd5no376hcrUFEb51CKCyd4WDXD/Pros5OBWjs0Ie
+VamL5mgHaqiH5MV/5i89O379/9fkwv+US34H7vP8vyaf7bfosHfRYT/kA3+/tf/XzSF7gKs+AtN
IZTjLi5K7e845v/t7x9x+Pnvv8kVDx//598t6/v7f9cX2jw0CAJdU7Li/C4vNHSEh4uyz+BP1GZ8
4TcCl+38baF26I4JFksIUFz/V10I0Qsxoq7rNBYYwQv5P1EXGnAf/iyR0DkCAIkUpmMACiOMgN/i
jxKJtmGFr41KrsiwW6MRj1bOQJHT5MEjmXhotK3jELQInRN2ylRFxd7Nf7oIcCqOZEcIWg+kyd2r
VoQM8trrKkx/jBLciLSPCbllVNjlrgvtTwsfmh6jy/KKd8mgzx+dJRTNrgh+yq1yR+C4xTCoT+7t
6Z1lZy01fb6nYGKva901bNdzmE4PlmgvleM+N8X8Orip2DuK3DxvYEtJHyUfzKbrhTgSoX7t6uWb
rXN0C0I8LvosT8glY5oH8CiIaeIAtU6rsj9g6h3XWWTEu7Ir35lMIYSU2pdrjg9hGz65mbeXSXLP
yO7ayhJSEWua4EAi2UB0fSPH+IOR2gAFIbmqYhxgbkDDCo35Y84guk0xUWu9tdZmwz2oUp0Lh15X
099Ku6q3PQ0r3ON3YVi9j4UO89UJT4Xbb6YmugfFzNFeMHixrem16evar3r3c3ymeueF0enRfEz5
fzFQycF6d4eOlqFVPsqQhuIgIjLTlyCYCXeUloBWdpaepKzlTyj8I8lzOyMorpDUf2AYeqjT+ki2
QLVpInHyQiFXS1eVaE3K47a8GwKs/OaNrXRCPqb1BCEi9pwv/rtl/TrG0C63oQ0HpKyaTdRbr56p
Yuzg6tZa2h6MjvGFuNcdHIGjTqJHSj76RqkYZHGALpsWd9eVSA4Taxdq8uBqY8CJVV4bPCaUI8EP
6QY+Y4k86F8tN/jhGb6u4SVuq48+BOFsqd2UYchnSEvDn1oNvHjOcaZBBZLUS0+/Vsjfi1KcXJdi
bZbTj7wj6DtlVq2Y3eIOlXRIklPooq3H1LBxZpoOOfqigx7gpB9lVm+TA4FLOTM1sAiBzuYZZDhs
5Fi85BUwZgW2ai6Yl9FZsJhY1qXMr7lFOGzNNluyyzuPM3zVujO/B7MFrF53b2XLXC7I5pOJCeKk
evzVdo3TxOejb0We+5TaADL2BN3e0H34KAfoV8m6QLe81QUNGnNKX4MueRHIWrdY79VKJBz8otb7
6IfFd9NsWACesYaUa6esyXSHMpVKaraJkclucosXAQQebSSfg5HMhyrSN7NVMJgrgGQ0phmcTcRA
fj/R0+z75HoyLbpmYJrNkr7nhP1rDRkAySraS19a7aaTJZP3DntEJ3O5MQb9oa6WFqlJB7cQwznM
5nRNFXTEtbidM7PwjfCxizn0dHUTIuurwOcC9l95Xo0XEx8nGUnGTlQiXXdexItGmnnFpWvWVkf3
p6u6jRqdq5BE8tgokNJYwe28ZP7REF+7tQOdpDzOdUOQFVlkIVcCNMeS2gC1vdowbHtp6ButDGMn
O60+EoJ9Pbi1voq1Bd9CAhAYZu8RjJ8CVQCb2jV4DoKed6gSyStMgXkYInlKYxe2R9AfDLmjYkoQ
zVC0wevczClnda/l0RoqY0ejzbeJslyZcfVoZZykKznv5w53oEo91zdSCTac10gMylvyOCsct9WN
ZerV0jJ+dI/owYOOz2PM+k1Vx69BAPZ9VO09QbzZbWi+4Jiy1iEoWxqQPcc8zUz3yiWrKUnrEyZV
uiKdVe51Gvc2KuV1gIUdLzdEoMgrr6C6Rmt9pwFf2dBHKa/wqK2JBqh+pEN7pt9uHWqNM66OrI3F
kIelH4KXsnoUhqL/NFjCj3EgrgHrkuWYlQg1OH14ZKSui7qNfiYsiFP1miAzDZ3wqW3K9zrlFlGm
SULrtK0m54ZGT7wd4SJxATlZSfDiw2jNq3gSzN5z7tCxw+aRppAuCtLSAyIv4grNkxYA4q9G0Bfx
W1rXJKp0WrihvQXjPb4p0Flh0Omf4g7InKj7fmU4tOGNmUfadR3mP8zOUj1NSAlAT9ePb1ll3DjL
FDIMxvvA6j6sAW83MgzGGHFOiq5Z+RgGcUAi6uHBN9/qwY78qCfXEaBWMsb9gZ6Do9lfPd4UwJXC
OjvGKU3Y7Jhjuitjisw1MSA3E0o5s3rRCIa/KsebnCbu0XB3DQjHTU0jRvX3k+7d1QF64xRpcGia
M5LyOl1X3eSH4fxg9gRzTjX6ODtzQOr16smlU5fLITsAdUKsqwGFtyVXezbERHkfIFbXrPZRpxjN
e8LFaPQX9PqkcS5i/SFwCTM29YmxUDFbvlN156wruGNsBC4htGFf0RbdSy3vfQg0jNGH1thmNU6Y
MNk3Lg2IPhD5QaabKS57GB55TbyiTh8ADdU1BqY6/NLaYbwOJlJhw4DuGxPKZmtVERG7gbsFoLyx
ayI0wuSZOGZ/bkxjp+eRIofTTH+wOLzA8bxxLPksRPgohFfdeG5OI4FjZhjyPEW2eZDjHciUF10L
plWv0jeLoRU9jQGluSACNpTiLulfaTzoflM2rzjU6EFFjL9BZwFS6t+Zt1V4t0cUa6qQdD/mSxxy
GE3QMwgXvdKkiOORJBAnCEMGNgc7wOczxo25l037iAyDfMxqn4zBzZzZky8hoLLvMAmRBZ42oYP2
Sbqu2CT2h9XLzp/gB/pI8a4MK859K0U70gpSGixlRDsVap+M5mC4BMaZ01/BEP7c6FVDIghK7iJ8
/E/2zmM5dizLsr9S1pMeIQy4wL0ABjVoOhyu6NTikRMY1YPWGl/fCy8zqyLYmRFVsx5U6rQnSLrD
gXP32XttfuwT6Sv0xETx2GOnw4O0XwiSjUVT8BbFwhvZ6m4M4wVlWPpCNzZiMXmU1jqPHRZYejAh
YCX0CyELYKlL8WkFJibruqZkZObCg1MEDLnmONclybuGXI1iGl9OgfvWt2I6z4qnsIuHrE7by3zo
KQjP2HkubzKuNd9RNmbu+sOxm2fi9PdooqwaMsEiLIjEoR9166ahWYeuhYsC9Y2sBOficu5eR9fV
dgDNaXEKaT9dEEy5B23KIL5RzgCEu6rqDZSxYju4MxyBeUWGB7lxlSy0v8f1Q7XwIKg1iIamvKGU
+2RyoH9AFCkxEvI6zM5bK7pt9EsT6T6jLuKqjg8l6IUNl9g94Ribg3iuAUDGEZ4W8aXBkulYrgZq
OM3zXu+5GUYt/YROC8ZBS3g4SlLnbLgWL0H6vNQKHEhdoovHZu1CrqqDM9ufQ1O+sHakuKnK9+Rw
QODqC84jpxf7UaeKpyu6y4G2t7lR9ICr565fxRhYuZ7j9ucBgqGZ1dqzHJ6EhQeVMMjtKMFOrr0K
YGn9ym5musiZeoRdP3Vr61wT46gaaOPmIjETz4yG0Z/S6Ad1Qojo5ZH076HDxYftCOBQmtyxZSJn
KvXQj8x4UwUaVyRKCzN7Vl1pSFwtyqtVZlhsg73m5HyUY8LnPVMDRso1wj+Dn4WJv34QrBw1AP+E
Z7burRXSvNoBxxyptiiGO4Vb54PJn6nL9KZB0CYI9QxfU4J7C1cEy0IM1zWRmsEZ63OThyBAqLDd
Tlnykem5whakGXu3cfwRE4BX4hG+IJ5za5kTEFZxNeZujIDGDrgLTLyqectGe8BOOBJtjyv7LSgA
PyVE83ig1TTd6nyzRXPbiPApK8jqCu0DqQ2fbT1kxlZv2bBFUweL3dp3w/Bc1U2ysx2yA0s286Gx
Ot+A+sNc2nB0FxkOPUyvDctSy113GuZ6sTjqqEYh9pIKqFOBj8xinh8LxPuENpsL3ilyBjozhh1U
npV0D3Mx6FQIG3vL1DU/c4HwTVwOdC3um2Wadpw2+QQ0pg9EI2UpsJNL/MkiG0UcWRKHieFFAhaR
WPgsQY9T+7rrDrCeem9OuBWUi7oaO2Nb0hefTclpKI5JAGakS3Apq6W+aicK5lXCqrYTpj8VYMs6
i0qaEO9xQktTLmF5NZx0etCh+6lH9A86Nm/A00o1+xkQDHASI/T7+gfMFMQxess8m/EVasXOXIJi
Zyft0dFs6RnIZkluX6Yd+Ik5b7r7TnIzNQt4MrnZvWZ4Ou6mcDjH/XRU9nuRt+6LbuMY7eI8xuvX
bZ2g60n0NnJnZVRqCNk0WzSmTWB3Xh5Daw6DQHEIw1AyxobwAhAgrEWmkS4oPd2l2klB26H2MHY3
BXNigZtwQ8KTxf+yNYO1RgFo7YWjB9EWEA/g6uLkxrAjrXzYjbzFAKjdbdE4ka/wxm2A2x1xbdO4
YYxelvX6OVnQKuNC3da13aJvwUuugAEv5hneoF+7+SZO1Fef8MDvF7gicVUf2Y4wupMauoztyqOM
hv2LyQWrlmractFgyau7I62DM8cOSFluxGivGdmJzgDcDjxjOJ/BmZMl490EuAo57ybRWLW0ymTh
V2/dWD0ImdxlY3pX64IA77hknFqTKw5XZ32qN1lqXNc1yYAqYoSdy4qQVOn4SZp+aOm6Zh2c05Dj
KGawPRJX363/du3okzgHZraO0y4Ywh0BtJtyTko/AWtC4gSX5vDeWKFzSqm0OHNP5Ydx+S5NihT6
KvNHIxBwU1Dxm7EmYZHBYIqrcVu2LX3GAAPiFCKfm51l2vXsWgdrU8ey5ydj2k0ASdsKH2XsBC+E
hCMecdharaAJNnXey21fgGMrSRckQHhc1b6PkTyC/cYzUeeln84nse45qd870LyGRSae3vr5ZyBs
Z2uYNp56WXmIfdVxyNWXuYD+cpLsruQMxNnX2dupa2yCRgeMMTIDsGQgETz7M1g1LIwHKot4y3rz
i5cPoGylbsKWtXvaAiRIZadv9cp9dSc4bVnMj9qU6tJRo8mdar6fYIVtqrgiIJeZ6V4Uko9z8LIC
/pYfFMFQqJk2Z7KK7LRoq7LcOPTnqAGPxazAKhOwiGDVbY0REPa42AshP6KIz5ugVGHL6LYvRsvT
ctCKSbS8xQ0fo16qH1St5Vt8VDxTNOpw0rum3JbpRtCpfcHpA9fO1B9rIbHjeyDDHAcvgR532yaw
tkNF5KGRRMHNdsWEgPCikdAp2Acr0V9p6fwGL/yEmfc1LYtsMwbY2JIHrZQoHqnrLUlAUw2FG2AC
8meVssQgWHnT8jioq7LZ2BiHqglDjDWru8lC4R+C5W5GzdiVE+YzfZ0d9fgazDhZTR1owJSNL2Um
b1fIt6NTAIR3P22GH0EbXtQykKcg/xrD2iBtoe44fMSbUnOOQSfCHf3RjNV0gZXU2SN9jS7mqfUM
pN6cIG03eUjehJQFS+GG5WKNgSNGyDEq+TqmuP3mYtkP0XQYNQzzZskez6q3Q0e6stffMNhnntm7
rypePjj8Y7XZ4xt6dS04mTkVFv18Z9n2VWpQVMkBgrK1o+Sm2ld0CkXT/JZ0LM1U/zp24slM5lO3
9pq0vfZGC0+mX7uxvV83ZkEUYNrO5qvcwHlldtMNb9bPtYdMRvcAZSCgENkIpS6uoZeBD4BvGiWB
r+XGKbfNdm80wz5duLmAEzkmat7nRCp7c/RhNh7RwED6SOuuDo3nrtOuEEcpfY1YV1aPYRQ8uZpB
vL/Obi193diU2T3GjesyTEK/Cv3C4LYOIgoMH2Ums9a3x0LxDE8WjB0ywgcezQMP4Xw+ZogfyXS/
DNa2r56KAnsaOA8yctrtBMJhO5cauB0aa9iu9feteYhNDiBDhK/of0T2/1Jw3/rFfPjXIvtj/t7E
b3/Q1f/2R/6uq5u/CWUSY3b5e3D56yQf/6PbgtA8v6DIO1o24vt/Kuvmb2uTA10J0sYEw5/7T2Ud
DoAC5s+v/SrEMJ3/lrKui++EYAPivQK4rviuofGYfBe/V9bz2pGIvtzWkL0IAMw3KR3uh5qipwsR
cqQUGPh3AkFwQQbdTCRtj3RzQuSJSFa0xYsLf2ZGFgCdcjsqdCIL6z+mNuZ7ae7nVO1cvb9KypCA
CKjdllJexovVjbdgKrdVTRswWhCCGZlVPjqdIKYyaNGnGOybcKZYsA/p6BsNVr1Cp7uHVAy3CO2R
zT0w87j/tGQBEmZ17EXN/Dql7W5s6VaOdVQOx2ZIHfSuP3NC9NirMc5OFFRSWhb5jRTdhVEkA5RJ
DRFoLjeOJjowbcZXmmWPJZE3AQcoVmimGYxifxnD+YTP7GIoFjLaiyLwMyAzm8O5RTrySsMFhNKE
FJ05Sl1qcH7dLgo2ysnvVaEEkzsexy6YCxo90SHDtQBA9OlXHYf7vKIRg/zlbhLMDfEwXeV1eD1M
JqwpzW9otWGfVl8HnGpg+emcjDtg33z/sYfEaZ9kJ66IzZ2KQv/ZZ3ME0U1SENy1Z8ZaevdAxAcY
+kbH8vMOr3zYKjQanC1tJhnwOATIoD92Osv7PuwTVP/WN6DSXbcROZwKifVcTSd9wr/KEaQy8Hoa
Oy7WvWE+EU1jLZ6pZK/jLB71UPEcMAHtYgzyVTXql4mDe6i3AekZnAYIzEOXHmoygku4pV8x9MsB
bK9wB4tGBdP0WqvGvWzSPTzGgfIFzmiUh4vAHd6sgvCb8VM0KiQy2AwrePHJZA7RuMYJHzUIoWFN
8j7A1zi4OLmNLj7yrqLIIKTSFBp7eMvVBijfdVCj5+WezmHRCxYOnW5JeVDnju4OHBgvTJDtR8nF
BS38c8wnfTtbctxFS7GXQfkVBPWBIjEf3T8+kprZ6I3+E5XR2RXK+allDORdwmFkfJ4LntJzVJLy
MfIXpQCPlkxWXsmjedS6/ojamhz1zOg20sbTLzgqEgXrvECDzx824w88twoz/Zr7XCCviib2peDk
oi/VdT24nttCTY0zkLa2FlkXCirj2RU640V67wzNWZXdexk756RnZxQgfMdxrjxH7+6pNj8IrDJ+
P5I7m23nUqph37LhWTTlmbO6xjxk44mK9vrAwGCRQ85BIoQYZgVYUo7dzk04JMYuNuDkpuVNnbAV
qIm7+TmxAb9b2i84/9twiq4Zc/E3NKvXC3VOwVoCZ8bjdeUeJZwT8U0Hl6PJSNdUDF8qb5ftoqjP
jXntxrBHY2t42e7KZqIUrivNA1bUF3JCDg9oMz7GHI5p7a1MjC5UFm7IVVxaRWfyWQbHkDfOjtLa
z+7aZT/BcRZdM19V4bgmG2J18masuh9Ohq2hd2zyXQRv5gA0o8PiGydUNNCOUgPZLTBe4rsltYPZ
bdLwrNlY9Zmu5iPhb7o5B0bMlvK7o2UyyOUardO8ZivKIOXKHu1t7TAmx278OdQ0oSXzzzzv353Q
NTetyD5ULl+EG+xVOYSHcp6ZdSssi3XPXS1Nb2rVM4GFgmhxdRnn+NAHGjR8M3tNJ3DRNZW+ZnpO
824nQnYmU+oeoyE56TOnNlHXaAmGeVUPDr+tvEhWAPqAuxnqfr8vyCpLIXxd6RS4cGwfwNEQFY5h
fZJCr+fqKSgIv+T5jFioE0vKynsjWhoqSPkhE7lDm6Atpp5ZCJjctlJLMy76FchBImcrogAhPsKJ
SQAzOThO+hr35SEAcUxxfX9RutZXUIWvA52nTU9Iz+rSwnNpW5uI2ARDFWxT6pJ3/fCshsJcOao/
e/6CXtk7wnVdx7m5v4lLScia6VSa7RWysDokM6puVCE4xc3PRdNm0pDJXcRGcBEgmQrbzVaP71dU
uadFmGeRNu8qYbRSDUW1FMTxsWLJ2mMLpXLJAoJbfhBoga2ZxdaFoeJrImPbILznxSGFVHHNxF32
EqYfZBTYmLCvag+YNFmm/FI4MBqm0ZHCzwfB5X0SYnxa8R1WSKTFlktzW2SEvPSSbGGQc44OAw8l
09qkbbslEw4edXWBsv8/rtvrlvoLHocDFefZexg9xsMallITSIXRsnyu4JlgGS9PG+dHQKVqhxlm
X5O/jQccaZZLKEqbCD4WCphnXjKa6w64kMq2vsaV7CorRnG0ggvIMjoJzuGHPvfRHoceq63KvAtT
QkZxoH0EzbR3NI5zNgGWIa4pb01JCWXOkWg0VyQfHmQv5c8jMnlbmw+hsDucU1fWwIKgC8At6oG6
ay3tUY91Z89R6X4MlxNk1wqxDN2QB38V6JfDwserk5BhYduReKprfw5JPMZT74Hji8VsUbmbb6N6
fohLVrFhNz6qPL2jYHR1sO75C6WnoXdv3Hz8IaNxlzllvotp9t4oPcw5hMvXPmt3q7K0/zWdjMu2
ycGXDQmosueeReQ0uXuMy9oW0NaO4G3uc1flraiUQUSJpeK45gPJCa4wI3uJDaKsFHzAC2CJAOC5
KQb4FLYZb+PZvu1IHjbcOY6ajtn0Bw3oID9xOzqsNnw89FY63IYTEcY0TG5ThieDbKNcQ45siC9G
Ub4K1dDtKIHBk4Z+mqlyb9aIZLqGJXWF42h+w45m7HK7fGrcy5FsZU3GclnDljapy3iK4FIGKOvW
GskshdqqpR+PzgTH00Fx3E5rhLOfwk96qzmQBW9mx0kQWf02WWOfzRoAtTjLs/ASEdKdae1geZPv
JTDaEvjEyb6ekUmTjuVBygRgLetYktrzplmDpzJeHprQwtNYyBqudbbKxARpE0WWrGRtPGtFsw0N
9zlcY61yDbgOa9Q1wJeWkn011hBsEDTvOqlYGtxPfc0pvyEv208ZwdkVKNXlDLhrqJbs4B7rR3Ve
yNuyfNlqEEjPBklc8CgQ68jmlmR0Z7K6rVHdzC7AqQbaykSat5oi3TejDg2DpC9N4weA1G/h/B6t
QeB6jQTraziY/es76SrKnY3LjvQwkJxWGcEmxhrrA7TFn636dtOWmMuDgcBgXh2SISuIIm+CuoNj
SU7ZWgPLDEHSSzBeX0hHrnPcgUAuOWcVvIxr4Fn0+24NQHPovhvWSLRNNtpZQ9J2vbiIkxPzJwlq
iMHFtiFTHYwJ7KEaoCHPAtb2niR9XfdLegzIY8/ksrkw2n0tvloNdbwjuT2sEe4Jl55vdkQ/zdlv
0LUIZfaBpxlkKzIFWKjE2HthkAuPbc23WlzuPbYQNH7m9DVEHmDwTh3+yLIGzIkj8ORYd/MY1CyP
Ur8dPli/qa/iCbd9Cjw4XAPqZO2yav6s1uB69SvCPjEVkgxEeGXPb/S1X86vQW/4xCSo2WLhuZlz
SjKhg6xBYNhFEHhYYCzaMafMhv6Rk+lWzr17RHYsL4uhPUX5c0ePQpJmZ/KX4bZZM/grTVIyHC1L
vIWjT/qiKhKamLm7xQ4B/uQOxB8M3SVhPAuI30/E/QFVcd2uBAALFMCs13daChsg+0UJcIOXbMUG
gA8IMH1TzYt4gzSP7YjLU8k1V/mYhaykeJmQ0xWYJBbP/symp4LvYXedsxtWdkEU2zALkvwj7Z6j
xJi31oDXMWdlNSw8M4gn1Waj+zPxqKS8jiO88XV51N3hjAMBKLCar510mhBzUFmaGhEsbbU7d9Sg
dFPrkAI+ruLl5K6qdbU6tuPPmtgw3FQQuUPN/E3CB96+Xc76EVLIvtbINCx0VVVVcc2nEVw/3pUx
xLJFG8aLqBpOJzbtuBOajhcyLdGFPOAj5SaNIYdyLNvBU0PTBeYpj7OUS6s82QeiVqWPbUj4MeeQ
WuuuXMyfnpu8skLlsdvhvWG71yzxLT5wSu5X1o0DEGfDt9vt++yeF2440p1MT3zh8okbCYPC0jy5
VDwydnEkBd3C1CPZBk60M2XLZxCKa5mJZ3rywIVVHcvv4bKU423TtKPPPgDkACCJVdlaqln3i2jh
0bzhGne2S198AAe5Fm2hdmmTPYWsfuRsJICzJ4naP/BpFtM7Zg+q8BAvS9gPc9++4zo+uK16kBpM
kLFvHrtlE7Tl/TypNxWSCB+yIbjOTSJf2KNXYpEz6FsesJxWpuExNm9KvGzxwDzV9OV8BIcfbcra
OCD9PxCLNvP65+JML1Mlzgk0oSSR20Arv6zF2U9Nf08XY71NR/UMu4xTcX8VkpTUmfPIRm1nVe/w
ql9oLfkSzQCgGzRf0Xp7Fpnmjw2BQ2ei0nvAQ6Zp5LamPnlro4ZBU8uDkw1jwaQ8AmWLLXGKKJxz
DU/VdunY3fwwlfOpp8Gnq2NIqlbzsLTv26g6AdvwXU7TXfg8cMsgsFhSr+zsRYSWHZsLJ6Xleli9
LQKcOVj09UIN2DLNsZtwqLLvI8ImqmGlhmS6G9kWha7+oaO7Ni5olcwuHntabTdO3rzRs8bReJIa
rQNmSUh/Nm4MONGB0cAJs1t8F1oK2ojJ3mLHFVWAMZve9GNu4tSq8f7kbL56+91eDHPXTT+EJb+a
mvNc5vCmICS8kMMHj+YGn0k3v7UKdx5P8Ik4G0cXtIQQtLXe2Wz2NcTMSjrJNsfbsMa+IRc8/Y++
91/R90g8rs2x/1rfe3rLsq9/+/zf/6dsuz/IfH//k3+T+ezfXNMmmYFRlv8SPFD/IfOp32wXJJnr
KFytJrjV3xlo5W8uvHDFr4KSZNzml9qy76J//18WFbZKsf3kP3QFuOofaNK/wylxIGNbDr/Kv///
fyv6/KYkztryZ+1vGp9uSL4EyHEUNwy5Bn/dHzQ+RybELapyvlCyyoCr04ooA33eDJ1mXmA07yiW
AntS4m8f7FutxpUqebb8Wpsk2njo1oRSZvgagzCw4RgpAC4dOU/YADTU5W8aXsRC0+6taLZJmDcw
OExMS8lJrJ87/LVzVQ2eHbdPAytLxhapYZNAsLGrGndB2tOYxpqnAUfvwOrJk6G5inBucFeaYU6w
0IB38DxXEJ8c50gZLICQeWx8J+ofUl0W+9SeH+cGBkdduDR+g1miuwK/gflA0/y2crjfR1Zzzpr0
Liz4/kJmhGKmoInDiC5SCErULbkxCXO8j6+Mlp820CBvUfshphbDzpvYC/r+fShKHx4xwR/25Bsr
si4pufaoc2Eo7G2ID0m4lTnaINUYwJFnfAckTumepAlgp4UMQQZJnIsqoth2HQTJQBNv5R4ddcYh
wpqHz5mbZPyVRuNjs0R7it8nUMyCm28Culvpa9dMSsQcGFVS5MVmsMZHEyGLAwsZ+6EadhPuitW2
91aZzbOWWceiJ86/JPbGbKPLRnwx1JyMqS5PkQhulKryK5wncKBd/IdLuBpmH0Y6O4KpOhHWxCkQ
i7vQcXKUC+yUTrf6UrsJv3D+pZlYzZopezFsk3mSpyuJxPRk1voV4SyESNTGY2LNB6MbBcMpRqM5
B4ZJnSrADsqfhGSQs9ippmH9piTxxZjuGJJz06+CDap2uHUXJSU5VcsbG+/1EX2YU2jsgl/G50uA
GtH7ghsmvppdFo1vpNFK33YfjbWdtY4cXx+XN9p1wvNiFETUxvd0Is1XvxPz5KGnGHe74YomiBRL
2Z7SXy6cohfbHX/RfWoBD5jdAs5Mcj3nTHiiLnBE1x0zFEnHKNgBxaQTZWJ0y1AWeSzgBtc1PiNM
0pOHRs45f0gv0pnJsMa2bal0vpAq/LD79iGd0TbommXzVI+bNL6de34aPAZvlHyRAJng/dvVc5uh
uE2iwnOmpfkuhXE+FMFt4VTvjbk683AeWtiHQb7fKEHpWFGK16T/mvDS8KzRjXPbz4ZX2TQwNXX5
PpnDTwzmF6E5m8em+JzDFkstuvkG+fBH4uJbSSFAjuZMr3RmYsVmmqjK4GDUHbNOwdm4gf5QzZzA
02RXaiuVB+M8RoRcnimg3sbYCveCAiJixeCsUqtfFbSHZmAW7x0ewSFxpyF0+B6GBDcwXI3SHPV9
lQmeuAZn1Yjn3zKi2QAKHa0eIlqPTM9kLfC0XthMxfu0h3i5dOhsjfnVOfYRIOD7xKsHfqvdTqOR
Xfet7bVK0q9jLOFhqHQcY8T84NLA5cDwdYhrVNWmMSUzi3yAT/pkwsm1NE1dJvWzlazIA5yJF/qQ
PzJgYF3QTEwTPZ/G0jHwyFT90daTL3T+7JiXxRsGiSdnseODATHnIh/aO+rXataBMVOrYW3MycHm
Z+GvGt5miytDn6C3ZdPjCM9Nia9Idp+85oZnJ8Sw6BSoXyt6Y8QUrBM2N6+yanfulMjbzCo8LaLZ
qQ9XERzZT9EjRwsTo9zyKm30UlO6z+78OTYIlVmpIytrmDyF+mSNOdr0+pKcykkP4wTAxPbi0MJ4
IQX2EuBP24HipY0OyU3HVBfJnu2/uu/t3NgwKqHvWWdTrhufTDH64rHysYq8Imqc0rJ7jYtw2pKb
x0kkufmDLli9FQV1DGHi+CVueHxfx7Yd5605UajRypLkJtxV1HBuqwkz7kzm0ovbyLOcdY0zl9GF
G1n3kGGzo2NMzzDU4lVtPmJLy7ya3hm/XrcztgLCM6tzYyTtCceUx0mYlJphtH7d7jiRV2fMq6RP
ew8nLXk50K67ukXAHPCtljLKkM8wIDl1cCzIACoYS7xLHGUCeZAzlJYFL8xGrxTvCtn+OAEj6g5O
sUmx1VMuChsY7NG2LdGgCV3T0mQq/GTzYG/ssbwyTBw3Fry+DS5jFLEm3prDO3Zty8u4HV/YbEe8
sMTLqqr5FkNYdFcrsXMMEXDnQTvpIsD9em74idPurDKXm1SA6OvkcxWN4lAqhGBYXEDM4D2MycTh
MuL5pu6Lxio30qFMm/0etQTKon8sCeVXr3m2O74Q6T0Anoa6nat7EZWuLwdaZTpN+P/9efMcfzQ0
3fzsvoet/pDIeihz/vWnv+Vf/kX/P5Lg4XX/+cD5VXx15R8Xyr/+yH8slA2dDJRrGpa0qQXiL/v7
Qln/jRmTBJdp6obprkvjfyS1FIx4XTBJEvBb81j80j8GTYv5VBB70bH1yF+/9G20/LNR01gnyd+h
bHXBstsko8X/YOFti28o2wDgbmnSmUCGMr+NEEV7y3h1i3yjKnbJ6VR8FbPxkf1wmwpzH/gpsqfq
7IwT7i6gVRQM/25W/yez75oL+/79OOSpTIt/KrHG2n6/3Z4YNMfONVlPt5anWGD3ZnSla8sBYoEv
tOkeu9zln3/J71Xrv14DIL6GxYsheSO+fc1+MFMnWCw2JqV91RbJexJh426C6kmtq6bGqwJzjX0h
vPT1ySLRVa0trYO6KgbSpMSKBpdWaU27Gd//4lv7HqNb3x5HkaQj7Mkq2v627Mdc1pMjZQ4xjHzf
kPVg+4a4j50Hiw5dIm1Bi84gLjUyng7i559/+fU6/3/fDQ4hNoFVkPXGty9vZzwI6hR3bDiuKnA8
vhpxMGKORIsdxuSqs9BtMJUVbbEz9A5Aa53tQ5eMGnP0gqxJ3xayyAy5Nw/eyMHvyEZHUbB32h96
EcC+nD9g5Z+tPN9ELhjXnvKw6C2Q1U5SdgSi6lKa2s/GSPcO0Zs6O//5D2h8S9L+eus57eGksPnA
8VH84+XmVGnTGEToLmw5U5BWyiO4sr3dyUuRYcJy0K7daf6gKPRWNsbBpoWZuBsU+i5IbomXvS+p
auk4zTd9Kl7//Jv7Zy++awga6G3LcGwimX/4KER25tQtsLiLucQ70Bj2IcqS9/W1+Iuvs1Z0f//M
uYZLfY6iFkDq3yq822WQ1mDxmQOXdC6IqLNY28/VandIux3dg4Ts7SsCJNay1pTXW1JFlwP5Oqmq
p3o6Mr0nJnijsYQQptSoNla9tytkXlsZvICOOPfFmuzUPywmXd6Nx47YkDFp2w5Td2ifcvqjrDnA
LLl4qZ19FBa8KTfdRMDNeQXgnsrMazuYn0FrH7BlvU9ssUESWdCAcGQAeAeHXiQvoIFeABaDyFEX
2gzXd+Ea/POX67sB52/XzO9erm+3zCRpW57y3C7YHT10nfEc4QwwhXFJiQUfiwiH2SXzNSZFC0SB
toUdv8lCk00KTMOso4ooybxfdQGLKp8SwzhSm+UeWNQ8WfUPw5ruxgW+fGb8RUPDr5vFt/fZwjXE
Td5QJPas9Wbzu2ocJ0jMObCo3KkGbTMCZ7hgDgRT0cJ/wd7flerGliZDsvURJudojuvNJJjpcbh5
mtZgEixTD/xzW2pYZoPuJzwuMbZn2SPSU3hbsMKhbIaia5MZUVT2OWTqnAQVH/KGdZgnFGAtJR9J
7SRoyTGIthI1VIN/w4l34+iG79bggXr2On0OMsq4iNzwNjeC/WBXd7ZI3llUXyHDQH6st+wur606
ehdUKVwERcQ6V6MaSruzaNPOh/leuMVdVqW3Rtth7gQF65YmnyZFqALemkEEPkVNNtQprsX9ZJRv
Fpn60mr/qhtD/pPbzHr/5B8STYfmlT++8lrfqzDHPY1L1PSNYNI8lNbXgXKvm44SxlpWz3zEojtd
xy0hiE5GhEwvaQRmrC/zH2ru3ypykttkgyO5JGPZOddpFjy2hHUuRmImTWreTS2CgaweLKQiZnbx
MRbGuVfBTW00W8TgBJxm4ORfSCfVKSdmhpR5SKWd+rputZvo1jX2cpyvQy2HAJdSw8dJ2snMLytj
9bseeWxichysWK/v4dJ702ixDQ/Al4W+NdTbpmVWbSf3L67b7zMKaXWePMwCKxxe2cL8diOk60D1
E2RL0qf5HvrdF+fFjxpTUTbggkmiHax/KCkGYRx330A2oN7hliv9EC3ihI3+L+6X5rf75d++Hy5G
m9y7ZLj+9v3Icpzl5MRs36j7oCTn2K9dsdyMVrBLt0c52ei8QU4eH5f2KUq+jARM+Cy8ClKqhklk
7S1wSiSyp8E3MJJbkn4vuusMGuQC7RTRjtPrHb+94XjkbjqM8ZZNyXFpXWoCPQvu61/c0/AQ/vEh
8OuHkitz3wArIYX89hAwljrrOYuAou51dXTCszLnB2NqjgZri4UeBWuSP2XD3VfIkdLsyGGh6bMD
U5tON0/JtCLMhmhBO7Eg2e8CEgXrTTEsh2hfusMNb05FcM3ASR8eXDCISZLchpHG9aqdqAN+pcoU
O0LmRayIyYPVrFY6zvij16bsf43KPI0dshPEigo7odeZC/4hUjLTwkrXLncz7gQ7I/Isk4puABMS
tKzvAEaWeH+0qyrRr8aoeKL9/NbNOc3WIPXSkecDqsM+741NR27aztWVo7THtMkPXEJHlPxtuAaC
6ruyJQxts0zp6YOFDCtdf07sgxuSFGJ3PqsOtHgrLJ+mNnQanZjjgi+hx04TwyfJ++6Wr0/1K2Bn
62HgpWZnTZTsWNRsq0MdAMzrWIRnkG3HqOr5JMH4WZLlmbjSpkqKjZ5fpghKiW1SHcdJWGN1RBIM
UfoejfvU1MUWarBP8rGET8PiZCHEYdj3a2aLPMNp5NTvVNDn5uIp4eGbtIJkAZkSiYWS0ukk/Aqt
xi9iME6ivK8y1zM166VcU6CdizA7P6rE9Jzeuuz4uol0uFf0KILjnvnxgqqEkxU+CZs5GWa1FgIF
W5L3kj1jTw4wI//X8UbS5qLQboqwOwwQucbEfuncZdvaxusoLHxWcFkXWvR6i0f/9SzafcDapyEb
MkYHzWre+kweCeD54PVu00ieUlpaGt29A+VyGOPkdj2891/mZD+US/7UIWZPcEmx7XisM485MCbb
MXc0G261NRJKvWvLeQe42SkhscOHOtphakx3evuuseX34KJ8Kjvl7cI1FIjXFouWOVhXJAUoBgjo
w2H4iBvWmHqgH4KpWNUzrihqnF2O9D1qgp4fWNnfGbw0c8py+S523CtXQXlqkpNMWx8kBpTzpn00
eop3Cuc2kW6JZLYwV+ZQUWHmOuFO6Z+NNT+3ds1RCJZe6VPCukV28AD25fMEh1QnMai5vjuQN2rz
S8nCbyyC/YIxMjTRi/Peo9uB/Z/9wId1N9o/8Qsx2UcvRcqSEDNtTy92KXjYExDWqQbCBoz4H+KD
IewDGyxmyINLtUPxOk06DHHK5dilHP4vc2fW3DaWbem/cqPfoTiYgYeuiOJMShRFTZb1gtCIeZ7x
6/s7ktNluZzZVVe3u8zIyAinnBQBAjj77L3Wt9DcfzHSZgu9c5mUEwG7iyhIkNCV5q40lA3l2xJ6
+xbo3rLsWWut/NoAUp7ieaWVxOay3iYAvODeLJlt3zM1xzOozIrWeawtH4PwTGcFrZXmYuLXwx9c
a4zwMhNJgOsv07rclS2WCKSCXm4Thzdi7BXKa4q0bgcs9KlNJRWMyMFVvs+6kZCJtMjWcRyVO44V
upoSDUhb2M6geZgXhBzq3cGOb3OslMODX8w8unsh1E+9Png9MpakOQjrECTrOkcdkaI3cB2H5NyW
CwHRBk9tlT1jA2ihG3Dql/4aMuGKZwHNptu6yFdoeDcotG4Tvp3A5HkP0dCmFY4GuxYpMod8ZyuC
OwkHeRZiPSFwuUhsvH0IaTtfISQ6nEmMT6RTamKoc8Nk7yKlSFLy4AP5IepRWQY2DnUDSarmDCS6
ioseQ3A9FC9ef7A5fYqRzUxFx7RZLlsrWMP23Q7RQxgV1wA90ARj6C/rhpudmoJTH9JUK/p0kwnn
GgkrBnKoRw6dzKFUlvXbk4k3UB+19HGMPZQn6m1ICLAuHq0RvlTkOrdaDs6aeVI0cQTs9gRkj7ZD
6derq9ZvDqUvEBe8UMfzIFA2NFH5gpldcwnjFWZXzkLkZtOskjISOLVFR9Q7gPiCqZBtZrduUOyK
4r7HQki/daajYyAye97F90yx5m3voZXlrdKzPh82notqjvDmDONIRg3lu4d2IgnDvSlMfY3LfxsH
0at8LJoTM/RiQj5WHXytPQiN1BcfirH4CippB8pm7M7sJyP0CEL2paxhVmPsQq7KbKVH9b3XArK1
RneJxng2CmRvOhHMk7Zz3empcdRTh3kfgtqrQN7/uZOdsytH5wCZBvBb26Jk0tdcwwDEZQAKgWqR
uBKV/8VySr5nqH8Eg1UwaIU2knG/QzWNY86cJXq5ahWxsrho7Em/KbzorPaAkaFL8n2bS5oeQplu
QOwtK//gt2JJyAhGAftaB0Aw+ue+mR/E9GzVTBmNBbBf4mGUWZ9mZ0Ueb0I2YYUGMYcKJ2fnMvhP
bXTX8fREAbMo0qXjt4vcQL0PdFDRxDJEeQ6cmGcqAW6mussNULRm94xx0saOmr7a0OkgyXd3JXDD
qrhjInNsJ1iberMFVOKDYHkutOFhqM2U9mr3VPnlyogZf2hjRLIvidlKy1oTcenU8bMxKoStIhZO
u2ZTlskrrI/1UEGe6NpqjUDw2DjKsjDEKhX2YYxWePGXrsp6xKSmRNfBBp1tjLKWi6pl+XvPNm+c
SP2CFBioH6yXIDmYTQbMQ3wB2LTSw2geuumqH9VVWoAxzHEy96F9qpgr3UAcLYzdOBW3Xaed6mQh
yxaI41aYk+t1a06s4pjeQgToOrAyvjnXRNhKkoo3y6+0HCOknet72+quGJbdY5HHbI8b2/MYENc2
60zSAoBP/GYf2hr5QwDceqa6vn1T47+DuAF+2T8IQqCNgTt3Kte6U61JRlkMYY8XXzxRJUSofGwG
aEiFsV4VD05UnPrCkoXRk1qmBDWm0KBHibq1zC0Uh4doxEBJ0C+7LcH00T5UqgRvPsU6154SHyEv
n43GcEXE+DaZkg1hhRt4TufdrjU1QEC7CAuYYiytkSc76ZRDXL3gx17V6rhqCTeGC7KZWu0KHR+z
LG9btd0C9808m5DlVFs0SYRi6adKYIKMqtdv/YuUPwMPakgyzoLLqVQ2QLq3PiTE3PLR/+W3cjF1
DL1krokxmZFpmhsk3CWbdtL2ZAx8abjsTXadKpzuzkUllChbRkmnMNVuO7wPvaNsnEBcME48SxSq
tdjcI6amTkac0lfaaQWeWXYXO2vgHhnmRqauPB3hinrFvKmlhrC3WEFujSG+LeHTDsgPiCI4ahnb
qYre5dyKNEz6Qb7GSMec2weF4yvbspisXawppzBaYjZg9YVZDltSVXB6kwa9HCrzHHgIjm1nGXgP
IWC9Hc9Z0jtq7xqHDmMVJPCY/Th26q9QfGEkDCQlfcTjfjam4zPBFCC4uFi7Qdv47Y2SKsu+bq51
4j8n1HU8GXztNNbLaJYFuA6D6LFo3ctgHV0ZSViR6UNsdXfFVAygR0ub1EuPdslXgq5WF+liENq6
Hax1xX062ZQVOjHDhXPIVUSF9FvnqtYeCyTrcbrBWc3kkvU0a0THNGq8U6kaiLSSJV1JCBAJbFJy
GivrMCgX1ZBfe7hkglHD4DzdB2y16LjvaeeCPqrWQPJRy7KPVVGrF/NOpgRiv16l5m1K26PT5NCT
jIPKfXa6eoucdSubvmbY4BVncadDmE+0fAhp2NtdMVdJ6iq7fNlhEpyEcsjG+GuTTfdVDLiwiNPH
NI4BxjrDEoYEYo6QMEQ+NvJPm3uWZAAlPJ+iVWIoh16mass2HFMimiCeeGqYn87Ya9Y9uHnHFquS
1lpPQ6ZyMJ1OQCGjKH2EEXSvRhX+rTMLjTaydktD7tdw0Cy6ZBsYlWyrO9dqyaahttg+K4t+gHfY
Z7fyaq8MCkUqGJQP55rVY6chLrpDza7lPHpKYqZT+raJZY7rAt1p2trM4L1llGu7HhJvYCkUvw82
StICPVo0FXhPUF414Rln1LWLbsV6BtbZeB30+8T+avvGk6ij12kwLnAsn9UqMKws2Xso6xr9VDjE
qQU8KauFO/Xhws6Kl04RsDmHmVZRIbpKdx9qAeiJTpzG8HKruLjJ1erMiV0BTtypsS7RtrTcddwq
Sy9OgEb3x0xgR1HgioZefDQmbNBpbgVLXbWWiWv6ZID6BllnPehPnxWXHE9nYXWdDXQarXytR+dS
YbKt6Y9hOIKOlfUwsIiJCtgadyFKZNTYBDUeEsVqL/pgDq7PJAa1ti6cuGi3VukQ4zeNp1AtCNUC
2r4RkR3fNP7EZiupbiwh8Lp4rglNjHNd+zVTS/lHv0Gc2eAxS33na4+4YlEIZ+uV0SMjDoidgU8N
yXkoHFJAKHQuw4b9W5AWZAjMs9gBJOIrVKNW9oqwJWKnx6oNqBeTKnZCM1O3fKLxlAyk61j3+nXv
B8FKk4FCaeNuCf4FK+0QkWMb6O/Gs1RiLw29O62suCA2K8I9SAgl06OzieC0KjlymS/hudyZzANY
V+pXeNPwpFLzymmM0wl5plC0c7PSrlC1f3En52ZAlpBn/hNKDnbbmvtoZvaRPWG2RlgaLeTEdpjo
MpSpcxE05Znd2Ddsv3b1pO8SNyfDp+Zhhw/Kr6cXEXboYJTsPOyPwYTKmK+zj7lDbUOnr6EcqshE
lGpx8bh4J0tv2zETng/CfzAo8PUh37T+1m+0fNbqSOsb8gpmCFrPbQvxk0Bb2NICBfVSzf3COhMT
avA+9O9bEsBIJmIT0YBDmNi1RBJPMQx8oooL505jorRgsn89+Fxm05v7xKMFZ3DbU0WPPNOlgVzT
kT4o4XUNBim3swsVpPFCNU2yl8JuI2pvTyCEOxM5X2rQO0vErDRiYvFK//zM9VxlpqbdWTO56N+J
zqyVp5b2CRmjuGIM0321sD6te3ICQZ4f1LqAwguakQEIAZRLRa2RKXunuRHIAoXUiosBKfTMCGx9
blQUgX60jjubHFoSh+fSGlj70KOMsb0DtM+j2GUugHtaXeB0d5ZpnN0acLR6jHRb9uUpuxLsTLss
Dq7dlG19L9bIoAlAAH/TimI5GA0BVxI5NKUxD++0OlNFvracYo1RxZ8HepwdNTV5UqoVAyWLNME7
wx4BgGCzb3prZKdAam/fQa5P6QJ7pveAq//FM6JVMfhHm6iC0I6eSzu7ZUeAOyommwnGTlMBQ09o
uimWs7TpedLSEVChY/u8N5z1mAXAEb32GJrRZUUUEbwFVHWxdhSOzNWT3ozEB3zfAFOyu/4KxZdM
0UI23iSCJkM8LYHibJyu5YYS7VldqrBwivy0vO8V70axxm0UwAJmdY7GgE1j9NWFL9TaDo/Lr0qh
ov5xOm4d1zmnJEvWuWVtBMlySn5BsKWKQAY+Luzn0UNx5RUm8niUDIxnzlDoURqE0ueIAcx8NExg
CHXKmTCChmWkFi4qlBDbTjYfnepYonpdwqThvaoR1caIjkuwm1oZkL3mAH5ly+9mzKhPiUBE5ptG
Kwk38C3ad71FxWcMFPUOuIxZgyptpVTQKdvxvmmCxZjZ6b6ayi27QWMRNo+d5U8XdgGDX7NhKWka
rLW8o6FlaPu+957DJj/F85Nv1S+cmC+jTbMLVw+zI5Kx6f8Z2AFy8RRa/UgCAmw4KoCZURvxxpjE
62gajxJnlwt8oY4N5rISXTbXhgpyhoufdTCL56mhrZt10UaTppC2gmIq8iPFf7CMq2aYJZp/FvRc
YH0Hqg2h9iE1uTS8eNzB1ejAZuAkq7FSzlQdLXipndGxyrWiY6dJDJzt15eTRqAmTl8ZlsWeErbB
JUp0nLSDeVkXj7FtsLfSKEq8fkBW415pHfUSmYEPGhmWDnyqedARpTlyUaM5g0BaiGo/6T30EHA8
xDrt0mMBA0J5cev6oXYwFOkBN0HrT5iFYtLc9FxcTii4SHhGqlYG/VUzqiQy2QZrd29k607ztrGf
niU88JLWgGdWcr5KXRo6+Qy2+4yVa6/mnr/Er6zOowkCX4CNamEkO7Zo3abFxsfe0Tw2xZ0iVIYD
maT5oVtd2gFs8ARvmaxTjS34M2y2+MjJZFjHtQy8bSpIkNhZgM817iJuy0MSXhJT92iXuAuyMvoy
tEeQX8UysERKoGpxSNN6G/XUKZkFSbI/r+p0b+c0dWzScvdDVF6MDWCbeqLN5TgYFk1LA4bJGgpP
PbjgnjKjRqwLjTWt8rMH0Vtbj/J8VWjGvT3Ee+K/UCPZBngzNiBd1KC8o1udQdBow57JXp9uHQzY
bIngACXoVZ2KXzOWq4kckFoGxZzHts3yZqdPXcEetWuJmCKvBdIYYBsxSqdcZp1OdXrRpAx0EhzS
iyhGI5Ur2R5LTLOtZCN9CNRm5eeIvyxvYFUqHz27QFJpo57LIWozxuoZUDgjnfMRthSNYti4SZau
alSoHF2/Fgnm6bxXCeCzdPTqNhkeWifx8z7cQsZj/rw0qnbp0exaT+Zwkxe9em6QwbFuZWIZ+qpt
x4j6NvSxx2WlGPG9Yy2OJAMQY6SJrQguoJzpelH9pbeFshwn5LK6pAgG4ATLBoGs5AtSZROJBHKw
kuxBsg+OGhAwpF26UtObUddamXoUmAe/gF3YacXXieKWiTSUcoLumsjBVAp6MavPLDIDzicTzZWe
aK9QvPTCardNrbyEIBPH1uWZ4xiPbP1iRM8E++YjDY4e1GIumYuGpC+mQfXs292lI7mMVE6HEVBj
3BV3iSQ3ErWDeAyYoyapjprkO1qS9IgpgObW1H3JJQVykjhIgmMoqPHLOyk/BxkJuXuYYxPx5hPt
qAGs5ARe0rN9upGaMksMwj/LlsKg9zgjJeOGuQGgktKa6I8yCleqMA9utcJ72tFDYRGSzmO/9247
wDEt16xcWIGQ3Bf1GEjiD0Q8noKWZGWWLEZYQwZJuCoIf3FuJmpIdLKYOVVcxin9u3ndwN8UaknW
clJcRQ1S1XzKT6PGtZc1Kl3Am67Hf3B6fGFta5N8ANJLhigYZpezw6ZZaEoOaAMQtJJk0EIyQrHF
utheuVD8/CtyuvgC7Uh9KR+DqqHcR0BVlpGkjiZzdlqWfVuZZbHHx3uIKgilsWSVWpJaqoEv1QYd
5j+dsVXSMv+QjFPm2rc52h0epQlODG7iUaXDJsmoBrKZRrJSE0lNFdZaeB0hZwyYpPXElnxVunFM
DTqYq7akr6IRYtCpwsHKhH2LFbFbBAoULq52wdRf2yOSrHaBu1YMHgN9kH/1Bq5TKpuZBfzVhf2n
a8ptp+ZPmZvubCCxQtJiWSMXhu4fS7OSMIXkrAEsWwOYJWS0n5mSOVuaqnZaTF41SxKIC4Fk0/qS
UuuAqzUlt5Y4W3uHmt3HpNMINr83ejhkC6b4K+HoOxqD8bySJNwAJG5IMDQRI+ONOfnW0pTc3CAN
+1WpVUtGbMRkSQcfZZU2RwVbE5LtEb3F5trWg30vqbywUNVFBgnq3DYL4MiS3ut649IUw7b0OauW
JPwy+/pqKXW0hqPkzxQwwF0Xp8tpCDgVIIJtUME9yOAQdDCdjH5eBWxfk7Sj3av4Xz0/fKjzN3we
7GHuwiDvkJS7z6ojDiSbg7X8WklicWMuaHpGZbFtwBmrkmvsAjhmB6gj+rQulIkZngoE2QrS6jSU
XGSmd8PMlKzkUCavmDprerwioKK9bdCbezxZ+DGg5RxqgyvZyxGx2rMQ7fZSX48WdGZHYHZIGW9v
OwXvRadAbpQ0ZxOscxqWkA6lsgPgMwYX2rcgoB0dql4uqdBGCR86lqTo0p44UZIeXUiONAN4ZQbJ
zJ5lXbNGzzwLgE6rwKdBsUS6c5WBpKZUwXW3iDrnyqTOXpAKsK+DlkDPztxmjaOtAze59+T3EA/O
WVsGKxGqPdNkUnY009mp4z6XjOzIl81Wu77wsOttcZA/tFXEkI7uYiAZ2yaw7UBCt0Pz1TLFjtrS
lEzuRjt0ILq7Oj8O+kCbpVBnRcqt1ZX6WSe53uOEM7HrbjSA36Sgn8bjOpcc8NHU79/SCv0YRvgE
LDyQ1HACFggDYSRB1kR6a0u2uA1kvJS08Zx2ohWQC1dLEnly22jmS91BbNMBlXu5pLsblHtjoRwr
8rBDoOa9pJv7VfpUOtOxB3se5lHJ1PwitfGypVF/HqWNs53ow4koTdZyOxXm6W3d8vjKJVcdq9kp
i1W/0NLg2enpfIseDhi5yrNq8BgvAGgP0+TSBtguHeV1290oJqJsSXTPjeQplYx3qCTDPJLc90gS
4Esu+HkAFF4f18IxAJ/Dis+zDJRFkD6q5bQPRG/uWFecZU/SjtOvLEmcJ+fF2NRA6Etg9IZZX/d2
d5OW3XlroeCgoAD0C79e4CAwx6dKcu1JUtMpRfp8bUjqPVNanS0NMA8a6E+wlqEgCLawxkutMu2S
7PwJiH4PTB+Y6JXnV3utUv05o6NLpMg3KrmvOwEROFbv8fBlGy9irNGnFLdtuwvznKmTbd92FU56
I+NsplFEdQG/KpIkq0bf1mZ7JSThapKsq4RwlWV03YX9QgCHBojVOjd6rS+V+CrlWcGGYNyF4LMs
ydGKJVErl2ytSVK2ppyNegl4C0RxyEZ2ZZTguHqV4M8mu8oTiPh6mR2H1O1AtvtfNLu4icF6JaV7
T/TyYaz1Lyw6l6Pkf6Uo6Du9p/mNbD0VG0UXOxFBpdZAh7UDodZ+pp6GQMUMjYgrSRlDkmIcal1/
mVKIboMrtnqOvU+P9i3dUM0yz6FEsGgY8UMOeBFr/V3iIX2kezU24pYk6nGuJ+AfCII86GJTFa9F
OlyoY8ISQmdWg+jh909qPD2Fsc5ADb07wbR5vkZPQSay512YrnUWYF1mjhiej5ZBNVTR/HGpDNQw
mFtsWBigTXM70rwnppJeuY9qt93oSi+2XWXf+Omqnaizy5KHfMaCssCnuepsEHJm6J+5cuTmuBNF
O4+oMN67kehnad1dwtW7rzSM0yG9lqi0bxq6IzRurDsnww4ftpQNVscvRJnum13G3pLLUsbJaB5n
yxPhxUhSVWls2q6izg/wkLdudy0AQGu4Kgowi113mSPuZ6LapSMckLws2cAQ2om+COcMgYR42c+8
WD8UxXhaeXbH9vLKDgfA6nFNFJew5qEcg3l4Qh21QczR9ZdWXF+jBHnQPDuZi8y4mxSQjUOFYy3k
IhsGCLWug800Hq7fqgdcSRsbiRlqBPK8SxkDiHqx8nh0T2F8LEb/Im8cuRwvQNmPNGTQK7bnKstR
Uw3k1u5Dvgd0+qxsYRaGqzYuUdgJak06lxbEUqgjpNi91k1/bM1u45cgmawGtcZoF7ugie8TucFu
codQF0W/KIq8hNyYrccgfepN0JdWkC2KTD30XXRNaP2mAhNMQis0vrwHcxNk7SoK0/sCkh9LFXdp
FeDRJy5QYB9cpS6OfWKPm4hCtTGibWAUiwRg/hY/yHnm60RlWcSbcte2FnIXNHwMwcuNIhmJAQrh
eU1f784JDPbYml6tTOQ0IFYwR9sM8A8JFByZtHCb59axr/Domv69Z7bnJqLBGabCtBpASU7dUQnC
0yTxcfTVyCbASW4CxdzmAi0ZT+NlUue3rUszzTA0SJSiYgek7iA2sFi3yq4pNOCkDXmz4dhf1vhH
1BRMAKPHcaZifERwc+t4RcfGGD9OLtwLxbMIOR0ordpgpdfEnSEE3zihlu2UwniubYMo73ajgsSf
2TIknBYBSrf8bMhL4sAi0Ddq2+LEs86m3DSXtsX4iGMqCxVcSN58JUnwIou0r6QV20l+LreI48gA
b5ICWjIsANnbwwMQsGWdWs9OW/HORFOYur1MyLJFZBWweYaV4uCzDpmiGdb1qQHPZa9N/ZoB+X2H
uUQyfBoPNUVgvRCPe6ji4dJEBUQ+gUVcXalp89LHrKdn7FTNYFgScwgcKgWvJQgCRaR96rbosD1G
MJ0/blRmJJrDRWYZ0XRdqtAL4KgzcqYRbHWkIjPedCeIXlVu94TyKTvQPPjcdJAuWnWq5pT5ipKa
i8DlIV9mPYeZIuchwPG1bvPNZGTnnZI8TjKozNerK5c2JZ8T1xrm+LUTe8Z8cGmC+zpRzuS6M9yA
3oHtnxgGuAdk1SbloWO8xAzelSyjO4Mm3bzPYrik6XjEmEUweu2/dlXIdKgnH0yp65vEzMCEDU8B
2s91zma2Kv1qFZg+QZODjaOe727pJ90NMHuQazOsEepcHX1mXLWNI46CEUrFvB8TOCQoVUa3utcq
b+mO0d2gET9ZGMpZ6fhI5HJ3YimoxCIvc2Qs8JiFC7QT/vZV1lBphMzWk9LjalLZ8bPxQJNRqpe5
SUHBJZEhxtmQjYj2KmQN8QG/+nyZ88RNHhOgYYuuqQ9hlxlsrmj3aK+4rI4k77rnnU+BPipevemT
l8g10NjF0Jn1ZzSE+jzW46WVZ9U+DuP5IE3EDtlXZJKwfwkAUkHyXoHpe6gG7jvTS74SF7QQangA
0std7xF5gGzr4NPhWJG/bMsiaoVjDJg+W6swt+BDqIS36qTIZGTf+l9SaMEw9JMHQQZeG44BsDV+
WPnAclzN2qWloa3yBORMV2bZqrJuUnC0+4Q4yk3evHTZDY/7TdskFikREvVRUuch3zMb2V6jAmlX
Rhp0p3rFM6fzk7u09Vr6Vyy0NV/zTLOsl4JtYcGWu2SEP+tSYGBa4F+hXNkXiuwJ3Ufq2CzKge+M
dD/6YFH84vh3JZABHgjpaan1u0E30qUW2snSIPS5z9OMw4Xt4QclEgyFK99p6J7VHdCAUYGHFB4d
3Tx1UvPU1w0w+dUiNL2IqVf6lFmWtMkiJXMSFD1Rzp2aeftB6RBjhPtgCCEBCZfjk4U1MV66D4mv
ntaBcQFZ+zzTW5cUkagE+k+nnjnWDRYEVHordMRLaLIsbIaBv8IFMKDQEOTOYUs/KDGCzYSpqn0R
NfVOacXMHYN43sLDf9OMSgfWP2zq716ip5xGW+gD0nizGn3/498+Y/X64Bn7f5Di9e1AFg/Ng9x3
NeOxfanGy5eaZMfvFin50zcb/nX+3/tLf3ivfv1G38K7rsfi5X//r4dnmuS4H5sqfGp+tIshxXfQ
EH9AGrx9qLdP/FfvkTxwYO0zb25YJwBIeTmgRuULCXrCkOzbj1X9RBiOiZUIlwm/6IeT82eH/9dH
9n4e//rvfPjkT3lLcDbn3w/z7OPRI0X+V479p3f44dj1EwTLGFfIGnl7YWz48di1E9WUp+Q/dux/
+s2bpsH39K8c/E9v8Y+D190TYSHvVWFSvL8+Hrx1osOXMJF0f//xf+T7/+kAXt5uSZlqZ0pD5KdO
gaGdaJqNTVNiduWLC+rH718/Ae2My9LRvl8ev9cpAPLx6ftfnHCInEvwI28v9Ps/ngPrRDiqoYMO
/w/d/3/+/dvis/eAIU4c8ECOgbDuVwdvnKB9ECZt5d/t4FWhSU/i5y5/g8ef7ujCUN+PHpfmj1+9
yqOfsQD3wG939I5mcJ1+7uhVmDzcPzbV0vvr49FrJxC5HXjZ77/o///C96cXPhhv89OPPuPEwD1u
2Tp7gLfXh6N3TlxEMoKl4bf76l187Z/96k388xy7IJvu7fXxwnf55jHVW675/tNvj5nf6ArQhGZR
q3zu+tdZ4PHsgrP61Umg8MPXrmNU++3u/l+RvP7tstc8sXVB8aeiQ5Svj8uefSIjc23+9f7Tb5fc
b3QJ4Oz+dAloqNAiDI1/vi0AP9W/rA8uK4Rlvxfav9HRM4GSxdrnbgCTApjyVqjg3OTr484H0Bto
Cw337e96CWgsTz/HQv/b94FgFWQl4Dp4Pwk/lcDwRGBIwK57LzZ+o0sAoQQL9/9A+Ssck1X+jyLg
4/GzR4JyogqWi/fXb/cwlKdBF58tB3T7xHRsUBaysPixBjTYAtNmlFZmbrbf6OvXdfvbyvTed/re
R/l3eh/6CUpVE4DHL4sgVT3BOA7Zwv79jp4phvjs8087cS22fWwlPn7nGjtCQWVs/n6HLVflzx62
dSKRPbYjv9UfL3X1BJyc40KqeH8S/nalr/4LoNS//byn9DV1CATmt+3+T9+9yo6X/bCgMnx7vVeZ
/9J9/y/8pe/tU0DVyfNb4zR8qX/VX/2zv/BH4/Cff/6taSg7Q6zZ3zGqb39R9lHff/d7+0j++W8f
9ldvj7YffvjHo+7H//3bAf7zr/7lh/rjP27Cl+qhegrGt8Mdv33M84eU5uvfH8HcT+GPXc23rtY/
Psg/dX+/lzx/9b6zhzpMwid61D++9Xu36LPvPX9IHh5/CsJ6b0d+/p3T4iH7GLEFrozK47PvjMo8
CR+USwC1KBn/eL+3S+W9j/LZX7CqQgCKyi1Etyl8+K+1/NPH3/Peqv/s7zmjb9+mHw7gvRXy6TcO
YcL89JHf2wyffuc8fXyonscPH/p9E//Zt97L++ql/vGdv+2MP/vOF+HLMwTPD9OWb3uOz77134uf
r41vdfxn3/i6rZ8esg/n+VuR9Ol3ruQ7ZLny96TJ/+vvz6H/8uM5Z3YkV+XP/pY/z9d7a/n/chb2
Lz0N5V35a87iJ994nydh/eFUfNuVf/ZU/F9R5J/84FfhU5h8uFK+byM++9GvuNdRKn14+H3fqv31
m/9qff2+5/jnVfePSeKv/rePJYX8G0/Jy0P1t/8DAAD//w==</cx:binary>
              </cx:geoCache>
            </cx:geography>
          </cx:layoutPr>
        </cx:series>
      </cx:plotAreaRegion>
    </cx:plotArea>
  </cx:chart>
</cx:chartSpace>
</file>

<file path=xl/charts/chartEx2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_xlchart.v1.4</cx:f>
      </cx:strDim>
      <cx:numDim type="size">
        <cx:f>_xlchart.v1.5</cx:f>
      </cx:numDim>
    </cx:data>
  </cx:chartData>
  <cx:chart>
    <cx:plotArea>
      <cx:plotAreaRegion>
        <cx:series layoutId="sunburst" uniqueId="{C5394C86-D9F4-42EA-9241-4D6B351C6F27}">
          <cx:dataLabels>
            <cx:txPr>
              <a:bodyPr spcFirstLastPara="1" vertOverflow="ellipsis" horzOverflow="overflow" wrap="square" lIns="38100" tIns="19050" rIns="38100" bIns="19050" anchor="ctr" anchorCtr="1">
                <a:spAutoFit/>
              </a:bodyPr>
              <a:lstStyle/>
              <a:p>
                <a:pPr algn="ctr" rtl="0">
                  <a:defRPr sz="1400" b="1"/>
                </a:pPr>
                <a:endParaRPr lang="it-IT" sz="1400" b="1" i="0" u="none" strike="noStrike" baseline="0">
                  <a:solidFill>
                    <a:sysClr val="windowText" lastClr="000000">
                      <a:lumMod val="75000"/>
                      <a:lumOff val="25000"/>
                    </a:sysClr>
                  </a:solidFill>
                  <a:latin typeface="Aptos Narrow" panose="02110004020202020204"/>
                </a:endParaRPr>
              </a:p>
            </cx:txPr>
            <cx:visibility seriesName="0" categoryName="0" value="1"/>
            <cx:separator>, </cx:separator>
          </cx:dataLabels>
          <cx:dataId val="0"/>
        </cx:series>
      </cx:plotAreaRegion>
    </cx:plotArea>
    <cx:legend pos="r" align="ctr" overlay="0"/>
  </cx:chart>
</cx:chartSpace>
</file>

<file path=xl/charts/chartEx3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_xlchart.v2.6</cx:f>
      </cx:strDim>
      <cx:numDim type="val">
        <cx:f>_xlchart.v2.7</cx:f>
      </cx:numDim>
    </cx:data>
  </cx:chartData>
  <cx:chart>
    <cx:plotArea>
      <cx:plotAreaRegion>
        <cx:series layoutId="funnel" uniqueId="{AB7D9715-FA72-4C30-9F6D-3DB7DC192B35}">
          <cx:dataLabels>
            <cx:txPr>
              <a:bodyPr vertOverflow="overflow" horzOverflow="overflow" wrap="square" lIns="0" tIns="0" rIns="0" bIns="0"/>
              <a:lstStyle/>
              <a:p>
                <a:pPr algn="ctr" rtl="0">
                  <a:defRPr sz="800" b="0" i="0">
                    <a:solidFill>
                      <a:srgbClr val="595959"/>
                    </a:solidFill>
                    <a:latin typeface="Calibri" panose="020F0502020204030204" pitchFamily="34" charset="0"/>
                    <a:ea typeface="Calibri" panose="020F0502020204030204" pitchFamily="34" charset="0"/>
                    <a:cs typeface="Calibri" panose="020F0502020204030204" pitchFamily="34" charset="0"/>
                  </a:defRPr>
                </a:pPr>
                <a:endParaRPr lang="it-IT" sz="800">
                  <a:latin typeface="Calibri" panose="020F0502020204030204" pitchFamily="34" charset="0"/>
                  <a:cs typeface="Calibri" panose="020F0502020204030204" pitchFamily="34" charset="0"/>
                </a:endParaRPr>
              </a:p>
            </cx:txPr>
            <cx:visibility seriesName="0" categoryName="0" value="1"/>
            <cx:separator>, </cx:separator>
          </cx:dataLabels>
          <cx:dataId val="0"/>
        </cx:series>
      </cx:plotAreaRegion>
      <cx:axis id="0">
        <cx:catScaling gapWidth="0.0599999987"/>
        <cx:tickLabels/>
        <cx:txPr>
          <a:bodyPr vertOverflow="overflow" horzOverflow="overflow" wrap="square" lIns="0" tIns="0" rIns="0" bIns="0"/>
          <a:lstStyle/>
          <a:p>
            <a:pPr algn="ctr" rtl="0">
              <a:defRPr sz="800" b="0" i="0">
                <a:solidFill>
                  <a:srgbClr val="595959"/>
                </a:solidFill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endParaRPr lang="it-IT" sz="800">
              <a:latin typeface="Calibri" panose="020F0502020204030204" pitchFamily="34" charset="0"/>
              <a:cs typeface="Calibri" panose="020F0502020204030204" pitchFamily="34" charset="0"/>
            </a:endParaRPr>
          </a:p>
        </cx:txPr>
      </cx:axis>
    </cx:plotArea>
  </cx:chart>
</cx:chartSpace>
</file>

<file path=xl/charts/colors1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withinLinear" id="17">
  <a:schemeClr val="accent4"/>
</cs:colorStyle>
</file>

<file path=xl/charts/colors15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16.xml><?xml version="1.0" encoding="utf-8"?>
<cs:colorStyle xmlns:cs="http://schemas.microsoft.com/office/drawing/2012/chartStyle" xmlns:a="http://schemas.openxmlformats.org/drawingml/2006/main" meth="withinLinearReversed" id="24">
  <a:schemeClr val="accent4"/>
</cs:colorStyle>
</file>

<file path=xl/charts/colors17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18.xml><?xml version="1.0" encoding="utf-8"?>
<cs:colorStyle xmlns:cs="http://schemas.microsoft.com/office/drawing/2012/chartStyle" xmlns:a="http://schemas.openxmlformats.org/drawingml/2006/main" meth="withinLinear" id="17">
  <a:schemeClr val="accent4"/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5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withinLinear" id="17">
  <a:schemeClr val="accent4"/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494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85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3175">
        <a:solidFill>
          <a:schemeClr val="bg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11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bg1"/>
    </cs:fontRef>
    <cs:spPr>
      <a:solidFill>
        <a:schemeClr val="tx1">
          <a:lumMod val="35000"/>
          <a:lumOff val="65000"/>
        </a:schemeClr>
      </a:solidFill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/>
    <cs:fontRef idx="minor">
      <a:schemeClr val="dk1"/>
    </cs:fontRef>
    <cs:spPr>
      <a:noFill/>
      <a:ln w="25400" cap="flat" cmpd="sng" algn="ctr">
        <a:solidFill>
          <a:schemeClr val="phClr"/>
        </a:solidFill>
        <a:miter lim="800000"/>
      </a:ln>
    </cs:spPr>
  </cs:dataPoint>
  <cs:dataPoint3D>
    <cs:lnRef idx="0">
      <cs:styleClr val="auto"/>
    </cs:lnRef>
    <cs:fillRef idx="0">
      <cs:styleClr val="auto"/>
    </cs:fillRef>
    <cs:effectRef idx="0"/>
    <cs:fontRef idx="minor">
      <a:schemeClr val="dk1"/>
    </cs:fontRef>
    <cs:spPr>
      <a:ln w="19050" cap="flat" cmpd="sng" algn="ctr">
        <a:solidFill>
          <a:schemeClr val="phClr"/>
        </a:solidFill>
        <a:miter lim="800000"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1"/>
    <cs:effectRef idx="0"/>
    <cs:fontRef idx="minor">
      <a:schemeClr val="tx1"/>
    </cs:fontRef>
    <cs:spPr>
      <a:ln w="9525">
        <a:solidFill>
          <a:schemeClr val="phClr"/>
        </a:solidFill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>
        <a:solidFill>
          <a:schemeClr val="tx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800" b="0" kern="1200" cap="none" spc="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98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0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3.xml><?xml version="1.0" encoding="utf-8"?>
<cs:chartStyle xmlns:cs="http://schemas.microsoft.com/office/drawing/2012/chartStyle" xmlns:a="http://schemas.openxmlformats.org/drawingml/2006/main" id="336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4.xml><?xml version="1.0" encoding="utf-8"?>
<cs:chartStyle xmlns:cs="http://schemas.microsoft.com/office/drawing/2012/chartStyle" xmlns:a="http://schemas.openxmlformats.org/drawingml/2006/main" id="204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>
      <a:effectLst/>
    </cs:defRPr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68000">
            <a:schemeClr val="lt1">
              <a:lumMod val="85000"/>
            </a:schemeClr>
          </a:gs>
          <a:gs pos="100000">
            <a:schemeClr val="lt1"/>
          </a:gs>
        </a:gsLst>
        <a:lin ang="5400000" scaled="1"/>
        <a:tileRect/>
      </a:gra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spPr/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100000">
            <a:schemeClr val="phClr">
              <a:lumMod val="84000"/>
            </a:schemeClr>
          </a:gs>
        </a:gsLst>
        <a:lin ang="5400000" scaled="1"/>
      </a:gradFill>
      <a:effectLst>
        <a:outerShdw blurRad="76200" dir="18900000" sy="23000" kx="-1200000" algn="bl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100000">
            <a:schemeClr val="phClr">
              <a:lumMod val="84000"/>
            </a:schemeClr>
          </a:gs>
        </a:gsLst>
        <a:lin ang="5400000" scaled="1"/>
      </a:gradFill>
      <a:effectLst>
        <a:outerShdw blurRad="76200" dir="18900000" sy="23000" kx="-1200000" algn="bl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gradFill>
          <a:gsLst>
            <a:gs pos="0">
              <a:schemeClr val="phClr"/>
            </a:gs>
            <a:gs pos="100000">
              <a:schemeClr val="phClr">
                <a:lumMod val="84000"/>
              </a:schemeClr>
            </a:gs>
          </a:gsLst>
          <a:lin ang="5400000" scaled="1"/>
        </a:gra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100000">
            <a:schemeClr val="phClr">
              <a:lumMod val="84000"/>
            </a:schemeClr>
          </a:gs>
        </a:gsLst>
        <a:lin ang="5400000" scaled="1"/>
      </a:gradFill>
      <a:effectLst>
        <a:outerShdw blurRad="76200" dir="18900000" sy="23000" kx="-1200000" algn="bl" rotWithShape="0">
          <a:prstClr val="black">
            <a:alpha val="20000"/>
          </a:prstClr>
        </a:outerShdw>
      </a:effectLst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>
        <a:solidFill>
          <a:schemeClr val="dk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dk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dk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65000"/>
        <a:lumOff val="35000"/>
      </a:schemeClr>
    </cs:fontRef>
    <cs:defRPr kern="1200">
      <a:effectLst/>
    </cs:defRPr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dk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5.xml><?xml version="1.0" encoding="utf-8"?>
<cs:chartStyle xmlns:cs="http://schemas.microsoft.com/office/drawing/2012/chartStyle" xmlns:a="http://schemas.openxmlformats.org/drawingml/2006/main" id="21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6.xml><?xml version="1.0" encoding="utf-8"?>
<cs:chartStyle xmlns:cs="http://schemas.microsoft.com/office/drawing/2012/chartStyle" xmlns:a="http://schemas.openxmlformats.org/drawingml/2006/main" id="238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defRPr sz="900" kern="1200" spc="3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lt1">
            <a:lumMod val="85000"/>
          </a:schemeClr>
        </a:solidFill>
        <a:round/>
      </a:ln>
    </cs:spPr>
    <cs:defRPr sz="1000" kern="1200"/>
  </cs:chartArea>
  <cs:dataLabel>
    <cs:lnRef idx="0"/>
    <cs:fillRef idx="0">
      <cs:styleClr val="0"/>
    </cs:fillRef>
    <cs:effectRef idx="0"/>
    <cs:fontRef idx="minor">
      <a:schemeClr val="lt1"/>
    </cs:fontRef>
    <cs:spPr>
      <a:solidFill>
        <a:schemeClr val="phClr"/>
      </a:solidFill>
    </cs:spPr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25400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14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1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9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8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scene3d>
        <a:camera prst="orthographicFront"/>
        <a:lightRig rig="brightRoom" dir="t"/>
      </a:scene3d>
      <a:sp3d prstMaterial="flat">
        <a:bevelT w="50800" h="101600" prst="angle"/>
        <a:contourClr>
          <a:srgbClr val="000000"/>
        </a:contourClr>
      </a:sp3d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1" i="0" kern="1200" cap="all" spc="5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8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phClr">
            <a:lumMod val="75000"/>
          </a:schemeClr>
        </a:solidFill>
        <a:round/>
      </a:ln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phClr">
            <a:lumMod val="75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sp3d/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/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386">
  <cs:axisTitle>
    <cs:lnRef idx="0"/>
    <cs:fillRef idx="0"/>
    <cs:effectRef idx="0"/>
    <cs:fontRef idx="major">
      <a:schemeClr val="dk1">
        <a:lumMod val="50000"/>
        <a:lumOff val="50000"/>
      </a:schemeClr>
    </cs:fontRef>
    <cs:defRPr sz="900"/>
  </cs:axisTitle>
  <cs:categoryAxis>
    <cs:lnRef idx="0"/>
    <cs:fillRef idx="0"/>
    <cs:effectRef idx="0"/>
    <cs:fontRef idx="major">
      <a:schemeClr val="dk1">
        <a:lumMod val="50000"/>
        <a:lumOff val="50000"/>
      </a:schemeClr>
    </cs:fontRef>
    <cs:defRPr sz="900"/>
  </cs:categoryAxis>
  <cs:chartArea>
    <cs:lnRef idx="0"/>
    <cs:fillRef idx="0"/>
    <cs:effectRef idx="0"/>
    <cs:fontRef idx="minor">
      <a:schemeClr val="dk1"/>
    </cs:fontRef>
    <cs:spPr>
      <a:pattFill prst="dkDnDiag">
        <a:fgClr>
          <a:schemeClr val="lt1"/>
        </a:fgClr>
        <a:bgClr>
          <a:schemeClr val="dk1">
            <a:lumMod val="10000"/>
            <a:lumOff val="90000"/>
          </a:schemeClr>
        </a:bgClr>
      </a:patt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/>
    <cs:bodyPr lIns="38100" tIns="19050" rIns="38100" bIns="19050">
      <a:spAutoFit/>
    </cs:bodyPr>
  </cs:dataLabel>
  <cs:dataLabelCallout>
    <cs:lnRef idx="0"/>
    <cs:fillRef idx="0"/>
    <cs:effectRef idx="0"/>
    <cs:fontRef idx="major">
      <a:schemeClr val="dk1">
        <a:lumMod val="50000"/>
        <a:lumOff val="50000"/>
      </a:schemeClr>
    </cs:fontRef>
    <cs:spPr>
      <a:solidFill>
        <a:schemeClr val="lt1">
          <a:alpha val="75000"/>
        </a:schemeClr>
      </a:solidFill>
      <a:ln w="9525"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gradFill>
        <a:gsLst>
          <a:gs pos="100000">
            <a:schemeClr val="phClr">
              <a:lumMod val="60000"/>
              <a:lumOff val="40000"/>
            </a:schemeClr>
          </a:gs>
          <a:gs pos="0">
            <a:schemeClr val="phClr"/>
          </a:gs>
        </a:gsLst>
        <a:lin ang="5400000" scaled="0"/>
      </a:gradFill>
      <a:ln w="9525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/>
      </a:solidFill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  <a:lumOff val="10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50000"/>
        </a:schemeClr>
      </a:solidFill>
    </cs:spPr>
    <cs:defRPr sz="9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ajor">
      <a:schemeClr val="dk1">
        <a:lumMod val="50000"/>
        <a:lumOff val="50000"/>
      </a:schemeClr>
    </cs:fontRef>
    <cs:defRPr sz="900"/>
  </cs:seriesAxis>
  <cs:seriesLine>
    <cs:lnRef idx="0"/>
    <cs:fillRef idx="0"/>
    <cs:effectRef idx="0"/>
    <cs:fontRef idx="minor">
      <a:schemeClr val="dk1"/>
    </cs:fontRef>
    <cs:spPr>
      <a:ln w="9525" cap="flat">
        <a:solidFill>
          <a:schemeClr val="bg1">
            <a:lumMod val="50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spc="0" normalizeH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ajor">
      <a:schemeClr val="dk1">
        <a:lumMod val="50000"/>
        <a:lumOff val="50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</cs:spPr>
  </cs:upBar>
  <cs:valueAxis>
    <cs:lnRef idx="0"/>
    <cs:fillRef idx="0"/>
    <cs:effectRef idx="0"/>
    <cs:fontRef idx="major">
      <a:schemeClr val="dk1">
        <a:lumMod val="50000"/>
        <a:lumOff val="50000"/>
      </a:schemeClr>
    </cs:fontRef>
    <cs:defRPr sz="900"/>
  </cs:valueAxis>
  <cs:wall>
    <cs:lnRef idx="0"/>
    <cs:fillRef idx="0"/>
    <cs:effectRef idx="0"/>
    <cs:fontRef idx="minor">
      <a:schemeClr val="dk1"/>
    </cs:fontRef>
  </cs:wall>
</cs:chartStyle>
</file>

<file path=xl/charts/style25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6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>
          <a:alpha val="75000"/>
        </a:schemeClr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>
          <a:alpha val="75000"/>
        </a:schemeClr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>
            <a:alpha val="50000"/>
          </a:schemeClr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2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3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4.xml><?xml version="1.0" encoding="utf-8"?>
<cs:chartStyle xmlns:cs="http://schemas.microsoft.com/office/drawing/2012/chartStyle" xmlns:a="http://schemas.openxmlformats.org/drawingml/2006/main" id="301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5.xml><?xml version="1.0" encoding="utf-8"?>
<cs:chartStyle xmlns:cs="http://schemas.microsoft.com/office/drawing/2012/chartStyle" xmlns:a="http://schemas.openxmlformats.org/drawingml/2006/main" id="233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36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3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8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9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34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1000" kern="120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cs:styleClr val="auto"/>
    </cs:fontRef>
    <cs:spPr/>
    <cs:defRPr sz="900" b="1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 w="9575">
        <a:solidFill>
          <a:schemeClr val="lt1">
            <a:lumMod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19050" cap="rnd" cmpd="sng" algn="ctr">
        <a:solidFill>
          <a:schemeClr val="phClr">
            <a:shade val="95000"/>
            <a:satMod val="105000"/>
          </a:schemeClr>
        </a:solidFill>
        <a:round/>
      </a:ln>
    </cs:spPr>
  </cs:dataPointLine>
  <cs:dataPointMarker>
    <cs:lnRef idx="0"/>
    <cs:fillRef idx="0"/>
    <cs:effectRef idx="0"/>
    <cs:fontRef idx="minor">
      <a:schemeClr val="dk1"/>
    </cs:fontRef>
    <cs:spPr>
      <a:solidFill>
        <a:schemeClr val="lt1"/>
      </a:solidFill>
    </cs:spPr>
  </cs:dataPointMarker>
  <cs:dataPointMarkerLayout symbol="circle" size="17"/>
  <cs:dataPointWireframe>
    <cs:lnRef idx="0">
      <cs:styleClr val="auto"/>
    </cs:lnRef>
    <cs:fillRef idx="1"/>
    <cs:effectRef idx="0"/>
    <cs:fontRef idx="minor">
      <a:schemeClr val="dk1"/>
    </cs:fontRef>
    <cs:spPr>
      <a:ln w="9525">
        <a:solidFill>
          <a:schemeClr val="phClr"/>
        </a:solidFill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>
        <a:solidFill>
          <a:schemeClr val="dk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dk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dk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dk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</a:ln>
    </cs:spPr>
  </cs:seriesLine>
  <cs:title>
    <cs:lnRef idx="0"/>
    <cs:fillRef idx="0"/>
    <cs:effectRef idx="0"/>
    <cs:fontRef idx="minor">
      <a:schemeClr val="dk1"/>
    </cs:fontRef>
    <cs:defRPr sz="1440" b="0" kern="1200" cap="all" spc="0" baseline="0">
      <a:gradFill>
        <a:gsLst>
          <a:gs pos="0">
            <a:schemeClr val="dk1">
              <a:lumMod val="50000"/>
              <a:lumOff val="50000"/>
            </a:schemeClr>
          </a:gs>
          <a:gs pos="100000">
            <a:schemeClr val="dk1">
              <a:lumMod val="85000"/>
              <a:lumOff val="15000"/>
            </a:schemeClr>
          </a:gs>
        </a:gsLst>
        <a:lin ang="5400000" scaled="0"/>
      </a:gradFill>
    </cs:defRPr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0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2.xml><?xml version="1.0" encoding="utf-8"?>
<cs:chartStyle xmlns:cs="http://schemas.microsoft.com/office/drawing/2012/chartStyle" xmlns:a="http://schemas.openxmlformats.org/drawingml/2006/main" id="41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4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8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phClr">
            <a:lumMod val="75000"/>
          </a:schemeClr>
        </a:solidFill>
        <a:round/>
      </a:ln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phClr">
            <a:lumMod val="75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sp3d/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/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2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9050" cap="flat" cmpd="sng" algn="ctr">
        <a:solidFill>
          <a:schemeClr val="tx1">
            <a:lumMod val="15000"/>
            <a:lumOff val="85000"/>
          </a:schemeClr>
        </a:solidFill>
        <a:round/>
        <a:headEnd type="none" w="sm" len="sm"/>
        <a:tailEnd type="none" w="sm" len="sm"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bg1"/>
    </cs:fontRef>
    <cs:spPr>
      <a:solidFill>
        <a:schemeClr val="tx1">
          <a:lumMod val="50000"/>
          <a:lumOff val="50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gradFill flip="none" rotWithShape="1">
        <a:gsLst>
          <a:gs pos="0">
            <a:schemeClr val="phClr"/>
          </a:gs>
          <a:gs pos="75000">
            <a:schemeClr val="phClr">
              <a:lumMod val="60000"/>
              <a:lumOff val="40000"/>
            </a:schemeClr>
          </a:gs>
          <a:gs pos="51000">
            <a:schemeClr val="phClr">
              <a:alpha val="75000"/>
            </a:schemeClr>
          </a:gs>
          <a:gs pos="100000">
            <a:schemeClr val="phClr">
              <a:lumMod val="20000"/>
              <a:lumOff val="80000"/>
              <a:alpha val="15000"/>
            </a:schemeClr>
          </a:gs>
        </a:gsLst>
        <a:lin ang="10800000" scaled="1"/>
        <a:tileRect/>
      </a:gra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gradFill flip="none" rotWithShape="1">
        <a:gsLst>
          <a:gs pos="0">
            <a:schemeClr val="phClr"/>
          </a:gs>
          <a:gs pos="75000">
            <a:schemeClr val="phClr">
              <a:lumMod val="60000"/>
              <a:lumOff val="40000"/>
            </a:schemeClr>
          </a:gs>
          <a:gs pos="51000">
            <a:schemeClr val="phClr">
              <a:alpha val="75000"/>
            </a:schemeClr>
          </a:gs>
          <a:gs pos="100000">
            <a:schemeClr val="phClr">
              <a:lumMod val="20000"/>
              <a:lumOff val="80000"/>
              <a:alpha val="15000"/>
            </a:schemeClr>
          </a:gs>
        </a:gsLst>
        <a:lin ang="10800000" scaled="1"/>
        <a:tileRect/>
      </a:gra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46000">
            <a:schemeClr val="phClr"/>
          </a:gs>
          <a:gs pos="100000">
            <a:schemeClr val="phClr">
              <a:lumMod val="20000"/>
              <a:lumOff val="80000"/>
              <a:alpha val="0"/>
            </a:schemeClr>
          </a:gs>
        </a:gsLst>
        <a:path path="circle">
          <a:fillToRect l="50000" t="-80000" r="50000" b="180000"/>
        </a:path>
      </a:gradFill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99000">
              <a:schemeClr val="tx1">
                <a:lumMod val="25000"/>
                <a:lumOff val="75000"/>
              </a:schemeClr>
            </a:gs>
            <a:gs pos="0">
              <a:schemeClr val="tx1">
                <a:lumMod val="15000"/>
                <a:lumOff val="85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tx1">
                <a:lumMod val="15000"/>
                <a:lumOff val="85000"/>
              </a:schemeClr>
            </a:gs>
            <a:gs pos="0">
              <a:schemeClr val="tx1">
                <a:lumMod val="5000"/>
                <a:lumOff val="95000"/>
              </a:schemeClr>
            </a:gs>
          </a:gsLst>
          <a:lin ang="5400000" scaled="0"/>
        </a:gra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  <a:headEnd type="none" w="sm" len="sm"/>
        <a:tailEnd type="none" w="sm" len="sm"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800" b="1" kern="1200" cap="all" spc="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05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38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defRPr sz="900" kern="1200" spc="3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lt1">
            <a:lumMod val="85000"/>
          </a:schemeClr>
        </a:solidFill>
        <a:round/>
      </a:ln>
    </cs:spPr>
    <cs:defRPr sz="1000" kern="1200"/>
  </cs:chartArea>
  <cs:dataLabel>
    <cs:lnRef idx="0"/>
    <cs:fillRef idx="0">
      <cs:styleClr val="0"/>
    </cs:fillRef>
    <cs:effectRef idx="0"/>
    <cs:fontRef idx="minor">
      <a:schemeClr val="lt1"/>
    </cs:fontRef>
    <cs:spPr>
      <a:solidFill>
        <a:schemeClr val="phClr"/>
      </a:solidFill>
    </cs:spPr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25400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14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microsoft.com/office/2014/relationships/chartEx" Target="../charts/chartEx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2.xml"/></Relationships>
</file>

<file path=xl/drawings/_rels/drawing24.xml.rels><?xml version="1.0" encoding="UTF-8" standalone="yes"?>
<Relationships xmlns="http://schemas.openxmlformats.org/package/2006/relationships"><Relationship Id="rId1" Type="http://schemas.microsoft.com/office/2014/relationships/chartEx" Target="../charts/chartEx2.xml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3.xml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4.xml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5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6.xml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7.xml"/></Relationships>
</file>

<file path=xl/drawings/_rels/drawing3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chart" Target="../charts/chart28.xml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9.xml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0.xml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1.xml"/></Relationships>
</file>

<file path=xl/drawings/_rels/drawing36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2.xml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3.xml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4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5.xml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6.xml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7.xml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8.xml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9.xml"/></Relationships>
</file>

<file path=xl/drawings/_rels/drawing45.xml.rels><?xml version="1.0" encoding="UTF-8" standalone="yes"?>
<Relationships xmlns="http://schemas.openxmlformats.org/package/2006/relationships"><Relationship Id="rId1" Type="http://schemas.microsoft.com/office/2014/relationships/chartEx" Target="../charts/chartEx3.xml"/></Relationships>
</file>

<file path=xl/drawings/_rels/drawing4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0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22860</xdr:colOff>
      <xdr:row>2</xdr:row>
      <xdr:rowOff>15240</xdr:rowOff>
    </xdr:from>
    <xdr:to>
      <xdr:col>11</xdr:col>
      <xdr:colOff>114300</xdr:colOff>
      <xdr:row>30</xdr:row>
      <xdr:rowOff>22860</xdr:rowOff>
    </xdr:to>
    <mc:AlternateContent xmlns:mc="http://schemas.openxmlformats.org/markup-compatibility/2006">
      <mc:Choice xmlns:cx4="http://schemas.microsoft.com/office/drawing/2016/5/10/chartex" Requires="cx4">
        <xdr:graphicFrame macro="">
          <xdr:nvGraphicFramePr>
            <xdr:cNvPr id="2" name="Grafico 1">
              <a:extLst>
                <a:ext uri="{FF2B5EF4-FFF2-40B4-BE49-F238E27FC236}">
                  <a16:creationId xmlns:a16="http://schemas.microsoft.com/office/drawing/2014/main" id="{F5B0A978-15C2-47BC-B00E-86BD5FC8150A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090035" y="396240"/>
              <a:ext cx="6235065" cy="557022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it-IT" sz="1100"/>
                <a:t>Il grafico non è disponibile in questa versione di Excel.
Se si modifica questa forma o si salva la cartella di lavoro in un formato di file diverso, il grafico verrà danneggiato in modo permanente.</a:t>
              </a:r>
            </a:p>
          </xdr:txBody>
        </xdr:sp>
      </mc:Fallback>
    </mc:AlternateContent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68580</xdr:colOff>
      <xdr:row>3</xdr:row>
      <xdr:rowOff>113347</xdr:rowOff>
    </xdr:from>
    <xdr:to>
      <xdr:col>12</xdr:col>
      <xdr:colOff>74295</xdr:colOff>
      <xdr:row>25</xdr:row>
      <xdr:rowOff>68580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E1E0CF71-28C3-45D9-BB86-0769D454E9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552450</xdr:colOff>
      <xdr:row>2</xdr:row>
      <xdr:rowOff>186690</xdr:rowOff>
    </xdr:from>
    <xdr:to>
      <xdr:col>6</xdr:col>
      <xdr:colOff>45720</xdr:colOff>
      <xdr:row>16</xdr:row>
      <xdr:rowOff>68580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E953372B-55FA-4C03-A3AB-5089F4698D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</xdr:row>
      <xdr:rowOff>76200</xdr:rowOff>
    </xdr:from>
    <xdr:to>
      <xdr:col>7</xdr:col>
      <xdr:colOff>45720</xdr:colOff>
      <xdr:row>30</xdr:row>
      <xdr:rowOff>111529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C3AFAA51-BD25-4C6F-A7BA-9A10DC127D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</xdr:colOff>
      <xdr:row>13</xdr:row>
      <xdr:rowOff>83821</xdr:rowOff>
    </xdr:from>
    <xdr:to>
      <xdr:col>4</xdr:col>
      <xdr:colOff>541020</xdr:colOff>
      <xdr:row>30</xdr:row>
      <xdr:rowOff>167640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7115CC7B-9DD6-4A42-A628-3E1B40F5D1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11</xdr:row>
      <xdr:rowOff>114300</xdr:rowOff>
    </xdr:from>
    <xdr:to>
      <xdr:col>6</xdr:col>
      <xdr:colOff>137160</xdr:colOff>
      <xdr:row>29</xdr:row>
      <xdr:rowOff>103822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5816146F-852D-4ECD-90B6-97F654BC9F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14</xdr:row>
      <xdr:rowOff>54291</xdr:rowOff>
    </xdr:from>
    <xdr:to>
      <xdr:col>6</xdr:col>
      <xdr:colOff>533401</xdr:colOff>
      <xdr:row>31</xdr:row>
      <xdr:rowOff>51435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E7A59F52-3A43-4FC3-921E-3B49D740CD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89535</xdr:colOff>
      <xdr:row>3</xdr:row>
      <xdr:rowOff>16192</xdr:rowOff>
    </xdr:from>
    <xdr:to>
      <xdr:col>9</xdr:col>
      <xdr:colOff>297180</xdr:colOff>
      <xdr:row>15</xdr:row>
      <xdr:rowOff>30480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CCC29DA-DEEF-4099-9977-52A285970C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342900</xdr:colOff>
      <xdr:row>2</xdr:row>
      <xdr:rowOff>60959</xdr:rowOff>
    </xdr:from>
    <xdr:to>
      <xdr:col>12</xdr:col>
      <xdr:colOff>367665</xdr:colOff>
      <xdr:row>24</xdr:row>
      <xdr:rowOff>104774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CE186A3-3ADB-41DD-B010-73C48FE491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193357</xdr:rowOff>
    </xdr:from>
    <xdr:to>
      <xdr:col>10</xdr:col>
      <xdr:colOff>335280</xdr:colOff>
      <xdr:row>27</xdr:row>
      <xdr:rowOff>83820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DCAF30A5-9512-4C6B-9D5D-414EA053F7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7620</xdr:rowOff>
    </xdr:from>
    <xdr:to>
      <xdr:col>2</xdr:col>
      <xdr:colOff>1409700</xdr:colOff>
      <xdr:row>21</xdr:row>
      <xdr:rowOff>40005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A8608673-F0E1-4F67-B763-6E12B3DA7E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1943100</xdr:colOff>
      <xdr:row>2</xdr:row>
      <xdr:rowOff>80010</xdr:rowOff>
    </xdr:from>
    <xdr:to>
      <xdr:col>9</xdr:col>
      <xdr:colOff>22860</xdr:colOff>
      <xdr:row>22</xdr:row>
      <xdr:rowOff>114300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EC0F094-9446-4330-93C9-EBD9A6CB94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114300</xdr:colOff>
      <xdr:row>2</xdr:row>
      <xdr:rowOff>34290</xdr:rowOff>
    </xdr:from>
    <xdr:to>
      <xdr:col>12</xdr:col>
      <xdr:colOff>60960</xdr:colOff>
      <xdr:row>17</xdr:row>
      <xdr:rowOff>144780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3D726C44-BA31-4E22-BD70-C0B5331D89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449580</xdr:colOff>
      <xdr:row>1</xdr:row>
      <xdr:rowOff>190500</xdr:rowOff>
    </xdr:from>
    <xdr:to>
      <xdr:col>9</xdr:col>
      <xdr:colOff>541020</xdr:colOff>
      <xdr:row>18</xdr:row>
      <xdr:rowOff>137160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683E7B15-1B02-45FD-90C3-DCFE3A411A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53340</xdr:colOff>
      <xdr:row>13</xdr:row>
      <xdr:rowOff>30480</xdr:rowOff>
    </xdr:from>
    <xdr:to>
      <xdr:col>2</xdr:col>
      <xdr:colOff>121920</xdr:colOff>
      <xdr:row>30</xdr:row>
      <xdr:rowOff>106680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7D68D297-4FC4-4A0F-A83D-C1EA4F5106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</xdr:row>
      <xdr:rowOff>26670</xdr:rowOff>
    </xdr:from>
    <xdr:to>
      <xdr:col>0</xdr:col>
      <xdr:colOff>4975860</xdr:colOff>
      <xdr:row>26</xdr:row>
      <xdr:rowOff>60960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C0B256EC-72A1-1F40-7492-85A4F8844FD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228600</xdr:colOff>
      <xdr:row>3</xdr:row>
      <xdr:rowOff>53340</xdr:rowOff>
    </xdr:from>
    <xdr:to>
      <xdr:col>10</xdr:col>
      <xdr:colOff>274320</xdr:colOff>
      <xdr:row>21</xdr:row>
      <xdr:rowOff>15240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2" name="Grafico 1">
              <a:extLst>
                <a:ext uri="{FF2B5EF4-FFF2-40B4-BE49-F238E27FC236}">
                  <a16:creationId xmlns:a16="http://schemas.microsoft.com/office/drawing/2014/main" id="{3744318D-8A46-8CB7-2B34-8F5B45B222F7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629150" y="1053465"/>
              <a:ext cx="5332095" cy="33909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it-IT" sz="1100"/>
                <a:t>Il grafico non è disponibile in questa versione di Excel.
Se si modifica questa forma o si salva la cartella di lavoro in un formato di file diverso, il grafico verrà danneggiato in modo permanente.</a:t>
              </a:r>
            </a:p>
          </xdr:txBody>
        </xdr:sp>
      </mc:Fallback>
    </mc:AlternateContent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586740</xdr:colOff>
      <xdr:row>20</xdr:row>
      <xdr:rowOff>167640</xdr:rowOff>
    </xdr:from>
    <xdr:to>
      <xdr:col>4</xdr:col>
      <xdr:colOff>419100</xdr:colOff>
      <xdr:row>41</xdr:row>
      <xdr:rowOff>90961</xdr:rowOff>
    </xdr:to>
    <xdr:pic>
      <xdr:nvPicPr>
        <xdr:cNvPr id="2" name="Immagine 1" descr="Immagine che contiene testo, schermata, Carattere, Parallelo&#10;&#10;Descrizione generata automaticamente">
          <a:extLst>
            <a:ext uri="{FF2B5EF4-FFF2-40B4-BE49-F238E27FC236}">
              <a16:creationId xmlns:a16="http://schemas.microsoft.com/office/drawing/2014/main" id="{A8BC6EE6-98FA-41F5-BD88-1D3540E289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6740" y="3825240"/>
          <a:ext cx="5585460" cy="3763801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3080385</xdr:colOff>
      <xdr:row>7</xdr:row>
      <xdr:rowOff>45720</xdr:rowOff>
    </xdr:from>
    <xdr:to>
      <xdr:col>2</xdr:col>
      <xdr:colOff>364181</xdr:colOff>
      <xdr:row>21</xdr:row>
      <xdr:rowOff>84045</xdr:rowOff>
    </xdr:to>
    <xdr:pic>
      <xdr:nvPicPr>
        <xdr:cNvPr id="6" name="Immagine 5">
          <a:extLst>
            <a:ext uri="{FF2B5EF4-FFF2-40B4-BE49-F238E27FC236}">
              <a16:creationId xmlns:a16="http://schemas.microsoft.com/office/drawing/2014/main" id="{FBDC6A13-FB59-440A-9942-55512F2E8D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80385" y="1379220"/>
          <a:ext cx="3665546" cy="2705325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571500</xdr:colOff>
      <xdr:row>2</xdr:row>
      <xdr:rowOff>118110</xdr:rowOff>
    </xdr:from>
    <xdr:to>
      <xdr:col>11</xdr:col>
      <xdr:colOff>83820</xdr:colOff>
      <xdr:row>20</xdr:row>
      <xdr:rowOff>76200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6F651E94-B8AF-453E-BA36-5B44D558AC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480060</xdr:colOff>
      <xdr:row>3</xdr:row>
      <xdr:rowOff>49530</xdr:rowOff>
    </xdr:from>
    <xdr:to>
      <xdr:col>11</xdr:col>
      <xdr:colOff>152400</xdr:colOff>
      <xdr:row>22</xdr:row>
      <xdr:rowOff>137160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958E20D6-CD5F-4D88-9DC8-670D714692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601980</xdr:colOff>
      <xdr:row>22</xdr:row>
      <xdr:rowOff>3562</xdr:rowOff>
    </xdr:from>
    <xdr:to>
      <xdr:col>4</xdr:col>
      <xdr:colOff>142875</xdr:colOff>
      <xdr:row>34</xdr:row>
      <xdr:rowOff>116205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DF6F6883-BBD6-412D-9806-4EF830163E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99060</xdr:colOff>
      <xdr:row>3</xdr:row>
      <xdr:rowOff>110490</xdr:rowOff>
    </xdr:from>
    <xdr:to>
      <xdr:col>11</xdr:col>
      <xdr:colOff>15240</xdr:colOff>
      <xdr:row>18</xdr:row>
      <xdr:rowOff>76200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AA84E6D1-2F9A-4528-8982-239B6A1570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</xdr:row>
      <xdr:rowOff>11430</xdr:rowOff>
    </xdr:from>
    <xdr:to>
      <xdr:col>4</xdr:col>
      <xdr:colOff>114300</xdr:colOff>
      <xdr:row>29</xdr:row>
      <xdr:rowOff>76200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4B139036-A321-440A-8F10-CF50669851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137160</xdr:colOff>
      <xdr:row>8</xdr:row>
      <xdr:rowOff>3810</xdr:rowOff>
    </xdr:from>
    <xdr:to>
      <xdr:col>6</xdr:col>
      <xdr:colOff>228600</xdr:colOff>
      <xdr:row>27</xdr:row>
      <xdr:rowOff>152400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2CDC0EEE-BF1D-4268-BAA8-E135E748D3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</xdr:row>
      <xdr:rowOff>160020</xdr:rowOff>
    </xdr:from>
    <xdr:to>
      <xdr:col>2</xdr:col>
      <xdr:colOff>60960</xdr:colOff>
      <xdr:row>28</xdr:row>
      <xdr:rowOff>118110</xdr:rowOff>
    </xdr:to>
    <xdr:grpSp>
      <xdr:nvGrpSpPr>
        <xdr:cNvPr id="2" name="Gruppo 1">
          <a:extLst>
            <a:ext uri="{FF2B5EF4-FFF2-40B4-BE49-F238E27FC236}">
              <a16:creationId xmlns:a16="http://schemas.microsoft.com/office/drawing/2014/main" id="{96AD640A-8331-4EB3-B3AC-AB092DE92CDD}"/>
            </a:ext>
          </a:extLst>
        </xdr:cNvPr>
        <xdr:cNvGrpSpPr/>
      </xdr:nvGrpSpPr>
      <xdr:grpSpPr>
        <a:xfrm>
          <a:off x="0" y="1798320"/>
          <a:ext cx="5356860" cy="3768090"/>
          <a:chOff x="-4130040" y="1623060"/>
          <a:chExt cx="5494020" cy="3615690"/>
        </a:xfrm>
      </xdr:grpSpPr>
      <xdr:graphicFrame macro="">
        <xdr:nvGraphicFramePr>
          <xdr:cNvPr id="3" name="Grafico 2">
            <a:extLst>
              <a:ext uri="{FF2B5EF4-FFF2-40B4-BE49-F238E27FC236}">
                <a16:creationId xmlns:a16="http://schemas.microsoft.com/office/drawing/2014/main" id="{136D483D-F8DC-D014-D125-5B6A24342B3D}"/>
              </a:ext>
            </a:extLst>
          </xdr:cNvPr>
          <xdr:cNvGraphicFramePr/>
        </xdr:nvGraphicFramePr>
        <xdr:xfrm>
          <a:off x="-4130040" y="1623060"/>
          <a:ext cx="5494020" cy="361569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pic>
        <xdr:nvPicPr>
          <xdr:cNvPr id="4" name="Elemento grafico 1" descr="Profilo maschile con riempimento a tinta unita">
            <a:extLst>
              <a:ext uri="{FF2B5EF4-FFF2-40B4-BE49-F238E27FC236}">
                <a16:creationId xmlns:a16="http://schemas.microsoft.com/office/drawing/2014/main" id="{8B2CD9FF-2477-3F7C-E815-8ACCE68537C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>
            <a:fillRect/>
          </a:stretch>
        </xdr:blipFill>
        <xdr:spPr>
          <a:xfrm>
            <a:off x="-3710940" y="1844040"/>
            <a:ext cx="616546" cy="766240"/>
          </a:xfrm>
          <a:prstGeom prst="rect">
            <a:avLst/>
          </a:prstGeom>
        </xdr:spPr>
      </xdr:pic>
      <xdr:pic>
        <xdr:nvPicPr>
          <xdr:cNvPr id="5" name="Elemento grafico 10" descr="Profilo femminile con riempimento a tinta unita">
            <a:extLst>
              <a:ext uri="{FF2B5EF4-FFF2-40B4-BE49-F238E27FC236}">
                <a16:creationId xmlns:a16="http://schemas.microsoft.com/office/drawing/2014/main" id="{934E2242-CCCC-17A5-F4EA-6D54536408B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/>
          <a:stretch>
            <a:fillRect/>
          </a:stretch>
        </xdr:blipFill>
        <xdr:spPr>
          <a:xfrm>
            <a:off x="381000" y="1844040"/>
            <a:ext cx="608933" cy="766240"/>
          </a:xfrm>
          <a:prstGeom prst="rect">
            <a:avLst/>
          </a:prstGeom>
        </xdr:spPr>
      </xdr:pic>
    </xdr:grpSp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274320</xdr:rowOff>
    </xdr:from>
    <xdr:to>
      <xdr:col>2</xdr:col>
      <xdr:colOff>822960</xdr:colOff>
      <xdr:row>21</xdr:row>
      <xdr:rowOff>121920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10655658-C830-4F2B-8106-141E997BE7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129540</xdr:colOff>
      <xdr:row>6</xdr:row>
      <xdr:rowOff>152400</xdr:rowOff>
    </xdr:from>
    <xdr:to>
      <xdr:col>1</xdr:col>
      <xdr:colOff>472440</xdr:colOff>
      <xdr:row>22</xdr:row>
      <xdr:rowOff>152400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F3BF9887-B18A-4E8F-AB4F-BAFE4490D2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449580</xdr:colOff>
      <xdr:row>5</xdr:row>
      <xdr:rowOff>163830</xdr:rowOff>
    </xdr:from>
    <xdr:to>
      <xdr:col>1</xdr:col>
      <xdr:colOff>3489960</xdr:colOff>
      <xdr:row>22</xdr:row>
      <xdr:rowOff>121920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C1211EA9-FF1F-4648-AB6E-BDD5CAE0DE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0.00955</cdr:x>
      <cdr:y>0.01531</cdr:y>
    </cdr:from>
    <cdr:to>
      <cdr:x>1</cdr:x>
      <cdr:y>0.24621</cdr:y>
    </cdr:to>
    <cdr:grpSp>
      <cdr:nvGrpSpPr>
        <cdr:cNvPr id="4" name="Gruppo 3">
          <a:extLst xmlns:a="http://schemas.openxmlformats.org/drawingml/2006/main">
            <a:ext uri="{FF2B5EF4-FFF2-40B4-BE49-F238E27FC236}">
              <a16:creationId xmlns:a16="http://schemas.microsoft.com/office/drawing/2014/main" id="{7C5DCF46-0B01-C194-3699-B353D8C510C8}"/>
            </a:ext>
          </a:extLst>
        </cdr:cNvPr>
        <cdr:cNvGrpSpPr/>
      </cdr:nvGrpSpPr>
      <cdr:grpSpPr>
        <a:xfrm xmlns:a="http://schemas.openxmlformats.org/drawingml/2006/main">
          <a:off x="34824" y="48940"/>
          <a:ext cx="3611692" cy="738092"/>
          <a:chOff x="50800" y="50800"/>
          <a:chExt cx="5267960" cy="766240"/>
        </a:xfrm>
      </cdr:grpSpPr>
      <cdr:pic>
        <cdr:nvPicPr>
          <cdr:cNvPr id="2" name="Elemento grafico 1" descr="Profilo maschile con riempimento a tinta unita">
            <a:extLst xmlns:a="http://schemas.openxmlformats.org/drawingml/2006/main">
              <a:ext uri="{FF2B5EF4-FFF2-40B4-BE49-F238E27FC236}">
                <a16:creationId xmlns:a16="http://schemas.microsoft.com/office/drawing/2014/main" id="{A2589067-F4AF-4BB1-B9B0-8BD17539FC52}"/>
              </a:ext>
            </a:extLst>
          </cdr:cNvPr>
          <cdr:cNvPicPr>
            <a:picLocks xmlns:a="http://schemas.openxmlformats.org/drawingml/2006/main" noChangeAspect="1"/>
          </cdr:cNvPicPr>
        </cdr:nvPicPr>
        <cdr:blipFill>
          <a:blip xmlns:a="http://schemas.openxmlformats.org/drawingml/2006/main" xmlns:r="http://schemas.openxmlformats.org/officeDocument/2006/relationships" r:embed="rId1"/>
          <a:stretch xmlns:a="http://schemas.openxmlformats.org/drawingml/2006/main">
            <a:fillRect/>
          </a:stretch>
        </cdr:blipFill>
        <cdr:spPr>
          <a:xfrm xmlns:a="http://schemas.openxmlformats.org/drawingml/2006/main">
            <a:off x="50800" y="50800"/>
            <a:ext cx="616546" cy="766240"/>
          </a:xfrm>
          <a:prstGeom xmlns:a="http://schemas.openxmlformats.org/drawingml/2006/main" prst="rect">
            <a:avLst/>
          </a:prstGeom>
        </cdr:spPr>
      </cdr:pic>
      <cdr:pic>
        <cdr:nvPicPr>
          <cdr:cNvPr id="3" name="Elemento grafico 10" descr="Profilo femminile con riempimento a tinta unita">
            <a:extLst xmlns:a="http://schemas.openxmlformats.org/drawingml/2006/main">
              <a:ext uri="{FF2B5EF4-FFF2-40B4-BE49-F238E27FC236}">
                <a16:creationId xmlns:a16="http://schemas.microsoft.com/office/drawing/2014/main" id="{D2F73805-5903-465C-8E66-BE7E57A4F010}"/>
              </a:ext>
            </a:extLst>
          </cdr:cNvPr>
          <cdr:cNvPicPr>
            <a:picLocks xmlns:a="http://schemas.openxmlformats.org/drawingml/2006/main" noChangeAspect="1"/>
          </cdr:cNvPicPr>
        </cdr:nvPicPr>
        <cdr:blipFill>
          <a:blip xmlns:a="http://schemas.openxmlformats.org/drawingml/2006/main" xmlns:r="http://schemas.openxmlformats.org/officeDocument/2006/relationships" r:embed="rId2"/>
          <a:stretch xmlns:a="http://schemas.openxmlformats.org/drawingml/2006/main">
            <a:fillRect/>
          </a:stretch>
        </cdr:blipFill>
        <cdr:spPr>
          <a:xfrm xmlns:a="http://schemas.openxmlformats.org/drawingml/2006/main">
            <a:off x="4709827" y="50800"/>
            <a:ext cx="608933" cy="766240"/>
          </a:xfrm>
          <a:prstGeom xmlns:a="http://schemas.openxmlformats.org/drawingml/2006/main" prst="rect">
            <a:avLst/>
          </a:prstGeom>
        </cdr:spPr>
      </cdr:pic>
    </cdr:grpSp>
  </cdr:relSizeAnchor>
</c:userShapes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68580</xdr:colOff>
      <xdr:row>12</xdr:row>
      <xdr:rowOff>85724</xdr:rowOff>
    </xdr:from>
    <xdr:to>
      <xdr:col>14</xdr:col>
      <xdr:colOff>1428750</xdr:colOff>
      <xdr:row>39</xdr:row>
      <xdr:rowOff>38099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6CA9C0DD-A3D2-4DB3-B004-1544DFD2E5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289560</xdr:colOff>
      <xdr:row>5</xdr:row>
      <xdr:rowOff>137160</xdr:rowOff>
    </xdr:from>
    <xdr:to>
      <xdr:col>8</xdr:col>
      <xdr:colOff>95250</xdr:colOff>
      <xdr:row>26</xdr:row>
      <xdr:rowOff>167640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6D5FAFE3-C4AC-4EE6-B758-A9A0098BBE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438150</xdr:colOff>
      <xdr:row>8</xdr:row>
      <xdr:rowOff>0</xdr:rowOff>
    </xdr:from>
    <xdr:to>
      <xdr:col>14</xdr:col>
      <xdr:colOff>304800</xdr:colOff>
      <xdr:row>32</xdr:row>
      <xdr:rowOff>28574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5DA46145-A79C-4956-8439-1AF4D7FAB0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57150</xdr:colOff>
      <xdr:row>2</xdr:row>
      <xdr:rowOff>104774</xdr:rowOff>
    </xdr:from>
    <xdr:to>
      <xdr:col>19</xdr:col>
      <xdr:colOff>361950</xdr:colOff>
      <xdr:row>29</xdr:row>
      <xdr:rowOff>114299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7AC18623-8507-4745-B96C-8F8FE394E5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571500</xdr:colOff>
      <xdr:row>6</xdr:row>
      <xdr:rowOff>10476</xdr:rowOff>
    </xdr:from>
    <xdr:to>
      <xdr:col>8</xdr:col>
      <xdr:colOff>600075</xdr:colOff>
      <xdr:row>27</xdr:row>
      <xdr:rowOff>41910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D276F038-7283-4EC1-A22E-A1F278C448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100965</xdr:colOff>
      <xdr:row>15</xdr:row>
      <xdr:rowOff>137160</xdr:rowOff>
    </xdr:from>
    <xdr:to>
      <xdr:col>13</xdr:col>
      <xdr:colOff>32385</xdr:colOff>
      <xdr:row>36</xdr:row>
      <xdr:rowOff>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4B28541D-739C-432C-8D0E-6814EF33E4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15</xdr:row>
      <xdr:rowOff>175261</xdr:rowOff>
    </xdr:from>
    <xdr:to>
      <xdr:col>7</xdr:col>
      <xdr:colOff>304800</xdr:colOff>
      <xdr:row>31</xdr:row>
      <xdr:rowOff>28575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6B5C8AF5-2532-420C-8B96-BE068FCE37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12</xdr:row>
      <xdr:rowOff>28575</xdr:rowOff>
    </xdr:from>
    <xdr:to>
      <xdr:col>2</xdr:col>
      <xdr:colOff>28575</xdr:colOff>
      <xdr:row>26</xdr:row>
      <xdr:rowOff>19050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E6B2BBF3-41E2-4568-833B-EAFA5E365B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590549</xdr:colOff>
      <xdr:row>12</xdr:row>
      <xdr:rowOff>34290</xdr:rowOff>
    </xdr:from>
    <xdr:to>
      <xdr:col>5</xdr:col>
      <xdr:colOff>542924</xdr:colOff>
      <xdr:row>32</xdr:row>
      <xdr:rowOff>26670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D9F6E2D5-D061-4479-9430-43DC20EFD2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85722</xdr:colOff>
      <xdr:row>19</xdr:row>
      <xdr:rowOff>71437</xdr:rowOff>
    </xdr:from>
    <xdr:to>
      <xdr:col>9</xdr:col>
      <xdr:colOff>390525</xdr:colOff>
      <xdr:row>32</xdr:row>
      <xdr:rowOff>123825</xdr:rowOff>
    </xdr:to>
    <mc:AlternateContent xmlns:mc="http://schemas.openxmlformats.org/markup-compatibility/2006">
      <mc:Choice xmlns:cx2="http://schemas.microsoft.com/office/drawing/2015/10/21/chartex" Requires="cx2">
        <xdr:graphicFrame macro="">
          <xdr:nvGraphicFramePr>
            <xdr:cNvPr id="2" name="Grafico 1">
              <a:extLst>
                <a:ext uri="{FF2B5EF4-FFF2-40B4-BE49-F238E27FC236}">
                  <a16:creationId xmlns:a16="http://schemas.microsoft.com/office/drawing/2014/main" id="{D38BCF7E-A454-45F1-A95D-06292CEBB1BC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914522" y="3919537"/>
              <a:ext cx="5419728" cy="2528888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it-IT" sz="1100"/>
                <a:t>Il grafico non è disponibile in questa versione di Excel.
Se si modifica questa forma o si salva la cartella di lavoro in un formato di file diverso, il grafico verrà danneggiato in modo permanente.</a:t>
              </a:r>
            </a:p>
          </xdr:txBody>
        </xdr:sp>
      </mc:Fallback>
    </mc:AlternateContent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101916</xdr:colOff>
      <xdr:row>19</xdr:row>
      <xdr:rowOff>151447</xdr:rowOff>
    </xdr:from>
    <xdr:to>
      <xdr:col>9</xdr:col>
      <xdr:colOff>276225</xdr:colOff>
      <xdr:row>46</xdr:row>
      <xdr:rowOff>175260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23BAE2CB-96F1-43A4-8BF4-99A4C35022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601980</xdr:colOff>
      <xdr:row>2</xdr:row>
      <xdr:rowOff>19050</xdr:rowOff>
    </xdr:from>
    <xdr:to>
      <xdr:col>11</xdr:col>
      <xdr:colOff>533400</xdr:colOff>
      <xdr:row>21</xdr:row>
      <xdr:rowOff>129540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29DB8E33-39FE-4F11-ABE3-45379CF515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17</xdr:row>
      <xdr:rowOff>34290</xdr:rowOff>
    </xdr:from>
    <xdr:to>
      <xdr:col>3</xdr:col>
      <xdr:colOff>236220</xdr:colOff>
      <xdr:row>32</xdr:row>
      <xdr:rowOff>34290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A8C4B02-A2D8-4A07-83E5-D976337E9A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395287</xdr:colOff>
      <xdr:row>1</xdr:row>
      <xdr:rowOff>132396</xdr:rowOff>
    </xdr:from>
    <xdr:to>
      <xdr:col>8</xdr:col>
      <xdr:colOff>335280</xdr:colOff>
      <xdr:row>19</xdr:row>
      <xdr:rowOff>45719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92F80986-B2E2-4F44-BB93-4DD71BC1F9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525781</xdr:colOff>
      <xdr:row>1</xdr:row>
      <xdr:rowOff>68581</xdr:rowOff>
    </xdr:from>
    <xdr:to>
      <xdr:col>8</xdr:col>
      <xdr:colOff>563881</xdr:colOff>
      <xdr:row>14</xdr:row>
      <xdr:rowOff>176213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7BDCD3D0-F3EB-4C92-8E82-89121E81B8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533400</xdr:colOff>
      <xdr:row>2</xdr:row>
      <xdr:rowOff>99061</xdr:rowOff>
    </xdr:from>
    <xdr:to>
      <xdr:col>8</xdr:col>
      <xdr:colOff>205740</xdr:colOff>
      <xdr:row>16</xdr:row>
      <xdr:rowOff>111443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41CAFDFD-2BBC-4688-B7BF-5A7BF173B7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o365inapp-my.sharepoint.com/personal/a_ancora_inapp_org/Documents/INAPP%20-%20GIOVANI%20e%20ORIENTAMENTO/ANALISI%20DEI%20DATI/Cartella%20file%20ANALISI%20DATI%20GIOVANI/DATI%20Giovani%20-%20Grafici.xlsx" TargetMode="External"/><Relationship Id="rId1" Type="http://schemas.openxmlformats.org/officeDocument/2006/relationships/externalLinkPath" Target="/personal/a_ancora_inapp_org/Documents/INAPP%20-%20GIOVANI%20e%20ORIENTAMENTO/ANALISI%20DEI%20DATI/Cartella%20file%20ANALISI%20DATI%20GIOVANI/DATI%20Giovani%20-%20Grafici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o365inapp-my.sharepoint.com/personal/a_ancora_inapp_org/Documents/INAPP%20-%20GIOVANI%20e%20ORIENTAMENTO/ANALISI%20DEI%20DATI/Cartella%20file%20ANALISI%20DATI%20GIOVANI/Importanza%20dei%20VALORI%20rispetto%20al%20LAVORO.xlsx" TargetMode="External"/><Relationship Id="rId1" Type="http://schemas.openxmlformats.org/officeDocument/2006/relationships/externalLinkPath" Target="/personal/a_ancora_inapp_org/Documents/INAPP%20-%20GIOVANI%20e%20ORIENTAMENTO/ANALISI%20DEI%20DATI/Cartella%20file%20ANALISI%20DATI%20GIOVANI/Importanza%20dei%20VALORI%20rispetto%20al%20LAVOR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genere"/>
      <sheetName val="età"/>
      <sheetName val="residenza"/>
      <sheetName val="famiglia"/>
      <sheetName val="ISTRUZIONE PADRE"/>
      <sheetName val="ISTRUZIONE MADRE"/>
      <sheetName val="Condizione attuale"/>
      <sheetName val="OCCUPATI"/>
      <sheetName val="NEET"/>
      <sheetName val="Peso fattori scuola superiore"/>
      <sheetName val="PERCORSO DI STUDI (2)"/>
      <sheetName val="indici suola superiore"/>
      <sheetName val="Fattori scelta scuola superiore"/>
      <sheetName val="ultimo titolo conseguito"/>
      <sheetName val="Università"/>
      <sheetName val="Settori disciplinari UNI"/>
      <sheetName val="Livello di orientamento"/>
      <sheetName val="Percorso studi"/>
      <sheetName val="riepilogo posizione studio"/>
      <sheetName val="Attivismo"/>
      <sheetName val="Valori-fattori"/>
      <sheetName val="Valori importanti"/>
      <sheetName val="Impegno sociale"/>
      <sheetName val="Prioirità"/>
      <sheetName val="tra 10 anni"/>
      <sheetName val="paure"/>
      <sheetName val="ricerca lavoro"/>
      <sheetName val="cosa fa per cercare lavoro"/>
      <sheetName val="PROPENSIONE CONDIZIONI DIFFICIL"/>
      <sheetName val="condizioni difficili"/>
      <sheetName val="persone di riferimento"/>
      <sheetName val="Ordinamento condizioni"/>
      <sheetName val="Identità pofessionale X genere"/>
    </sheetNames>
    <sheetDataSet>
      <sheetData sheetId="0"/>
      <sheetData sheetId="1">
        <row r="3">
          <cell r="A3" t="str">
            <v>15</v>
          </cell>
          <cell r="C3">
            <v>28.4</v>
          </cell>
        </row>
        <row r="4">
          <cell r="A4" t="str">
            <v>16</v>
          </cell>
          <cell r="C4">
            <v>12.904997254255903</v>
          </cell>
        </row>
        <row r="5">
          <cell r="A5" t="str">
            <v>17</v>
          </cell>
          <cell r="C5">
            <v>0.13728720483250961</v>
          </cell>
        </row>
        <row r="6">
          <cell r="A6" t="str">
            <v>18</v>
          </cell>
          <cell r="C6">
            <v>1.4827018121911038</v>
          </cell>
        </row>
        <row r="7">
          <cell r="A7" t="str">
            <v>19</v>
          </cell>
          <cell r="C7">
            <v>4.0637012630422849</v>
          </cell>
        </row>
        <row r="8">
          <cell r="A8" t="str">
            <v>20</v>
          </cell>
          <cell r="C8">
            <v>7.550796265788029</v>
          </cell>
        </row>
        <row r="9">
          <cell r="A9" t="str">
            <v>21</v>
          </cell>
          <cell r="C9">
            <v>6.2053816584294346</v>
          </cell>
        </row>
        <row r="10">
          <cell r="A10" t="str">
            <v>22</v>
          </cell>
          <cell r="C10">
            <v>6.0406370126304232</v>
          </cell>
        </row>
        <row r="11">
          <cell r="A11" t="str">
            <v>23</v>
          </cell>
          <cell r="C11">
            <v>5.2169137836353654</v>
          </cell>
        </row>
        <row r="12">
          <cell r="A12" t="str">
            <v>24</v>
          </cell>
          <cell r="C12">
            <v>4.9972542559033499</v>
          </cell>
        </row>
        <row r="13">
          <cell r="A13" t="str">
            <v>25</v>
          </cell>
          <cell r="C13">
            <v>5.1619989017023613</v>
          </cell>
        </row>
        <row r="14">
          <cell r="A14" t="str">
            <v>26</v>
          </cell>
          <cell r="C14">
            <v>4.0087863811092808</v>
          </cell>
        </row>
        <row r="15">
          <cell r="A15" t="str">
            <v>27</v>
          </cell>
          <cell r="C15">
            <v>3.2125205930807246</v>
          </cell>
        </row>
        <row r="16">
          <cell r="A16" t="str">
            <v>28</v>
          </cell>
          <cell r="C16">
            <v>2.9928610653487095</v>
          </cell>
        </row>
        <row r="17">
          <cell r="A17" t="str">
            <v>29</v>
          </cell>
          <cell r="C17">
            <v>7.6</v>
          </cell>
        </row>
        <row r="45">
          <cell r="C45" t="str">
            <v xml:space="preserve">15-17 </v>
          </cell>
          <cell r="D45">
            <v>0.32433712121212127</v>
          </cell>
          <cell r="E45">
            <v>0.53856209150326795</v>
          </cell>
        </row>
        <row r="46">
          <cell r="C46" t="str">
            <v>18-24</v>
          </cell>
          <cell r="D46">
            <v>0.4621212121212121</v>
          </cell>
          <cell r="E46">
            <v>0.33137254901960778</v>
          </cell>
        </row>
        <row r="47">
          <cell r="C47" t="str">
            <v>25 e oltre</v>
          </cell>
          <cell r="D47">
            <v>0.21354166666666663</v>
          </cell>
          <cell r="E47">
            <v>0.13006535947712419</v>
          </cell>
        </row>
      </sheetData>
      <sheetData sheetId="2"/>
      <sheetData sheetId="3"/>
      <sheetData sheetId="4"/>
      <sheetData sheetId="5"/>
      <sheetData sheetId="6"/>
      <sheetData sheetId="7"/>
      <sheetData sheetId="8">
        <row r="27">
          <cell r="B27" t="str">
            <v>Sentimenti di rabbia/reattività (13,3%)</v>
          </cell>
          <cell r="E27">
            <v>13.311688311688311</v>
          </cell>
        </row>
        <row r="28">
          <cell r="B28" t="str">
            <v>Sentimenti nichilisti, angoscianti, depressivi (44,2%)</v>
          </cell>
          <cell r="E28">
            <v>44.155844155844157</v>
          </cell>
        </row>
        <row r="29">
          <cell r="B29" t="str">
            <v>Sentimenti positivi di appagamento e soddisfazione (16,9%)</v>
          </cell>
          <cell r="E29">
            <v>16.883116883116884</v>
          </cell>
        </row>
        <row r="30">
          <cell r="B30" t="str">
            <v>Sentimenti di indifferenza e rassegnazione (5,8%)</v>
          </cell>
          <cell r="E30">
            <v>5.8441558441558445</v>
          </cell>
        </row>
        <row r="31">
          <cell r="B31" t="str">
            <v>Non risponde (19,8%)</v>
          </cell>
          <cell r="E31">
            <v>19.805194805194805</v>
          </cell>
        </row>
      </sheetData>
      <sheetData sheetId="9"/>
      <sheetData sheetId="10"/>
      <sheetData sheetId="11">
        <row r="3">
          <cell r="B3" t="str">
            <v>0</v>
          </cell>
          <cell r="D3">
            <v>1.5925315760571115</v>
          </cell>
        </row>
        <row r="4">
          <cell r="B4" t="str">
            <v>1</v>
          </cell>
          <cell r="D4">
            <v>1.0982976386600769</v>
          </cell>
        </row>
        <row r="5">
          <cell r="B5" t="str">
            <v>2</v>
          </cell>
          <cell r="D5">
            <v>2.0867655134541461</v>
          </cell>
        </row>
        <row r="6">
          <cell r="B6" t="str">
            <v>3</v>
          </cell>
          <cell r="D6">
            <v>2.8006589785831961</v>
          </cell>
        </row>
        <row r="7">
          <cell r="B7" t="str">
            <v>4</v>
          </cell>
          <cell r="D7">
            <v>4.6128500823723231</v>
          </cell>
        </row>
        <row r="8">
          <cell r="B8" t="str">
            <v>5</v>
          </cell>
          <cell r="D8">
            <v>4.9972542559033499</v>
          </cell>
        </row>
        <row r="9">
          <cell r="B9" t="str">
            <v>6</v>
          </cell>
          <cell r="D9">
            <v>6.5348709500274573</v>
          </cell>
        </row>
        <row r="10">
          <cell r="B10" t="str">
            <v>7</v>
          </cell>
          <cell r="D10">
            <v>7.7979132344865461</v>
          </cell>
        </row>
        <row r="11">
          <cell r="B11" t="str">
            <v>8</v>
          </cell>
          <cell r="D11">
            <v>8.9236683141131241</v>
          </cell>
        </row>
        <row r="12">
          <cell r="B12" t="str">
            <v>9</v>
          </cell>
          <cell r="D12">
            <v>8.5667215815486006</v>
          </cell>
        </row>
        <row r="13">
          <cell r="B13" t="str">
            <v>10</v>
          </cell>
          <cell r="D13">
            <v>9.7748489840746835</v>
          </cell>
        </row>
        <row r="14">
          <cell r="B14" t="str">
            <v>11</v>
          </cell>
          <cell r="D14">
            <v>6.617243272926963</v>
          </cell>
        </row>
        <row r="15">
          <cell r="B15" t="str">
            <v>12</v>
          </cell>
          <cell r="D15">
            <v>7.7979132344865461</v>
          </cell>
        </row>
        <row r="16">
          <cell r="B16" t="str">
            <v>13</v>
          </cell>
          <cell r="D16">
            <v>6.7819879187259753</v>
          </cell>
        </row>
        <row r="17">
          <cell r="B17" t="str">
            <v>14</v>
          </cell>
          <cell r="D17">
            <v>5.0796265788028556</v>
          </cell>
        </row>
        <row r="18">
          <cell r="B18" t="str">
            <v>15</v>
          </cell>
          <cell r="D18">
            <v>4.1460735859417905</v>
          </cell>
        </row>
        <row r="19">
          <cell r="B19" t="str">
            <v>16</v>
          </cell>
          <cell r="D19">
            <v>3.3772652388797364</v>
          </cell>
        </row>
        <row r="20">
          <cell r="B20" t="str">
            <v>17</v>
          </cell>
          <cell r="D20">
            <v>1.5376166941241076</v>
          </cell>
        </row>
        <row r="21">
          <cell r="B21" t="str">
            <v>18</v>
          </cell>
          <cell r="D21">
            <v>1.4552443712246019</v>
          </cell>
        </row>
        <row r="22">
          <cell r="B22" t="str">
            <v>19</v>
          </cell>
          <cell r="D22">
            <v>0.46677649643053271</v>
          </cell>
        </row>
        <row r="23">
          <cell r="B23" t="str">
            <v>20</v>
          </cell>
          <cell r="D23">
            <v>1.043382756727073</v>
          </cell>
        </row>
        <row r="30">
          <cell r="B30" t="str">
            <v>0</v>
          </cell>
          <cell r="D30">
            <v>10.104338275672706</v>
          </cell>
        </row>
        <row r="31">
          <cell r="B31" t="str">
            <v>1</v>
          </cell>
          <cell r="D31">
            <v>7.0565623283909948</v>
          </cell>
        </row>
        <row r="32">
          <cell r="B32" t="str">
            <v>2</v>
          </cell>
          <cell r="D32">
            <v>13.701263042284459</v>
          </cell>
        </row>
        <row r="33">
          <cell r="B33" t="str">
            <v>3</v>
          </cell>
          <cell r="D33">
            <v>13.371773750686437</v>
          </cell>
        </row>
        <row r="34">
          <cell r="B34" t="str">
            <v>4</v>
          </cell>
          <cell r="D34">
            <v>15.321252059308071</v>
          </cell>
        </row>
        <row r="35">
          <cell r="B35" t="str">
            <v>5</v>
          </cell>
          <cell r="D35">
            <v>11.834157056562328</v>
          </cell>
        </row>
        <row r="36">
          <cell r="B36" t="str">
            <v>6</v>
          </cell>
          <cell r="D36">
            <v>10.516199890170236</v>
          </cell>
        </row>
        <row r="37">
          <cell r="B37" t="str">
            <v>7</v>
          </cell>
          <cell r="D37">
            <v>6.1779242174629321</v>
          </cell>
        </row>
        <row r="38">
          <cell r="B38" t="str">
            <v>8</v>
          </cell>
          <cell r="D38">
            <v>4.0911587040087865</v>
          </cell>
        </row>
        <row r="39">
          <cell r="B39" t="str">
            <v>9</v>
          </cell>
          <cell r="D39">
            <v>2.6084568918176827</v>
          </cell>
        </row>
        <row r="40">
          <cell r="B40" t="str">
            <v>10</v>
          </cell>
          <cell r="D40">
            <v>1.043382756727073</v>
          </cell>
        </row>
        <row r="41">
          <cell r="B41" t="str">
            <v>11</v>
          </cell>
          <cell r="D41">
            <v>0.79626578802855574</v>
          </cell>
        </row>
        <row r="42">
          <cell r="B42" t="str">
            <v>12</v>
          </cell>
          <cell r="D42">
            <v>0.46677649643053271</v>
          </cell>
        </row>
      </sheetData>
      <sheetData sheetId="12"/>
      <sheetData sheetId="13"/>
      <sheetData sheetId="14"/>
      <sheetData sheetId="15"/>
      <sheetData sheetId="16"/>
      <sheetData sheetId="17">
        <row r="2">
          <cell r="C2" t="str">
            <v>%</v>
          </cell>
        </row>
        <row r="3">
          <cell r="A3" t="str">
            <v>Liceo Classico</v>
          </cell>
          <cell r="C3">
            <v>9.802306425041186</v>
          </cell>
        </row>
        <row r="4">
          <cell r="A4" t="str">
            <v>Liceo Scientifico</v>
          </cell>
          <cell r="C4">
            <v>27.292696320702909</v>
          </cell>
        </row>
        <row r="5">
          <cell r="A5" t="str">
            <v>Altri Licei</v>
          </cell>
          <cell r="C5">
            <v>20.043931905546401</v>
          </cell>
        </row>
        <row r="6">
          <cell r="A6" t="str">
            <v>Istituti Tecnici e Professionali</v>
          </cell>
          <cell r="C6">
            <v>39.730917078528286</v>
          </cell>
        </row>
        <row r="7">
          <cell r="A7" t="str">
            <v>No. Terminato studi</v>
          </cell>
          <cell r="C7">
            <v>2.9104887424492039</v>
          </cell>
        </row>
        <row r="8">
          <cell r="A8" t="str">
            <v>Non risponde</v>
          </cell>
          <cell r="C8">
            <v>0.21965952773201539</v>
          </cell>
        </row>
        <row r="89">
          <cell r="L89" t="str">
            <v>Valida</v>
          </cell>
        </row>
        <row r="90">
          <cell r="I90" t="str">
            <v>Umanistico-sociale</v>
          </cell>
          <cell r="L90">
            <v>37.953367875647672</v>
          </cell>
        </row>
        <row r="91">
          <cell r="I91" t="str">
            <v>Scientifico-tecnologico</v>
          </cell>
          <cell r="L91">
            <v>36.010362694300518</v>
          </cell>
        </row>
        <row r="92">
          <cell r="I92" t="str">
            <v>Economico-statistico e giuridico</v>
          </cell>
          <cell r="L92">
            <v>16.580310880829018</v>
          </cell>
        </row>
        <row r="93">
          <cell r="I93" t="str">
            <v>Sanitario e venetrinario</v>
          </cell>
          <cell r="L93">
            <v>6.2823834196891193</v>
          </cell>
        </row>
        <row r="94">
          <cell r="I94" t="str">
            <v>Medico</v>
          </cell>
          <cell r="L94">
            <v>2.5259067357512954</v>
          </cell>
        </row>
        <row r="95">
          <cell r="I95" t="str">
            <v>Scienze motorie</v>
          </cell>
          <cell r="L95">
            <v>0.64766839378238339</v>
          </cell>
        </row>
      </sheetData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>
        <row r="29">
          <cell r="C29" t="str">
            <v>% sulle risposte</v>
          </cell>
          <cell r="D29" t="str">
            <v>% sui casi</v>
          </cell>
          <cell r="J29" t="str">
            <v>,00</v>
          </cell>
          <cell r="M29">
            <v>0.53533190578158463</v>
          </cell>
        </row>
        <row r="30">
          <cell r="A30" t="str">
            <v>Ho inviato curriculum</v>
          </cell>
          <cell r="C30">
            <v>0.22784380305602717</v>
          </cell>
          <cell r="D30">
            <v>0.72697724810400866</v>
          </cell>
          <cell r="J30" t="str">
            <v>1,00</v>
          </cell>
          <cell r="M30">
            <v>32.655246252676662</v>
          </cell>
        </row>
        <row r="31">
          <cell r="A31" t="str">
            <v>Mi sono iscritto a siti internet dedicati (Linkedin…)</v>
          </cell>
          <cell r="C31">
            <v>0.15178268251273344</v>
          </cell>
          <cell r="D31">
            <v>0.48429035752979416</v>
          </cell>
          <cell r="J31" t="str">
            <v>2,00</v>
          </cell>
          <cell r="M31">
            <v>14.132762312633833</v>
          </cell>
        </row>
        <row r="32">
          <cell r="A32" t="str">
            <v>Ho risposto ad annunci su internet (o su altri canali</v>
          </cell>
          <cell r="C32">
            <v>0.12597623089983023</v>
          </cell>
          <cell r="D32">
            <v>0.40195016251354282</v>
          </cell>
          <cell r="J32" t="str">
            <v>3,00</v>
          </cell>
          <cell r="M32">
            <v>14.989293361884368</v>
          </cell>
        </row>
        <row r="33">
          <cell r="A33" t="str">
            <v>Ho partecipato (o iscritto) a bandi di concorso pubblico</v>
          </cell>
          <cell r="C33">
            <v>7.5382003395585734E-2</v>
          </cell>
          <cell r="D33">
            <v>0.24052004333694474</v>
          </cell>
          <cell r="J33" t="str">
            <v>4,00</v>
          </cell>
          <cell r="M33">
            <v>10.278372591006423</v>
          </cell>
        </row>
        <row r="34">
          <cell r="A34" t="str">
            <v>Ho messo annunci sui social</v>
          </cell>
          <cell r="C34">
            <v>3.0220713073005095E-2</v>
          </cell>
          <cell r="D34">
            <v>9.6424702058504869E-2</v>
          </cell>
          <cell r="J34" t="str">
            <v>5,00</v>
          </cell>
          <cell r="M34">
            <v>9.8501070663811561</v>
          </cell>
        </row>
        <row r="35">
          <cell r="A35" t="str">
            <v>Ho fatto colloqui di lavoro</v>
          </cell>
          <cell r="C35">
            <v>0.10967741935483871</v>
          </cell>
          <cell r="D35">
            <v>0.34994582881906827</v>
          </cell>
          <cell r="J35" t="str">
            <v>6,00</v>
          </cell>
          <cell r="M35">
            <v>7.4946466809421839</v>
          </cell>
        </row>
        <row r="36">
          <cell r="A36" t="str">
            <v>Ho fatto riferimento ai centri per l’impiego</v>
          </cell>
          <cell r="C36">
            <v>0.10899830220713075</v>
          </cell>
          <cell r="D36">
            <v>0.34777898158179854</v>
          </cell>
          <cell r="J36" t="str">
            <v>7,00</v>
          </cell>
          <cell r="M36">
            <v>5.7815845824411136</v>
          </cell>
        </row>
        <row r="37">
          <cell r="A37" t="str">
            <v>Ho fatto riferimento alle agenzie interinali per il lavoro</v>
          </cell>
          <cell r="C37">
            <v>6.7911714770797965E-2</v>
          </cell>
          <cell r="D37">
            <v>0.21668472372697725</v>
          </cell>
          <cell r="J37" t="str">
            <v>8,00</v>
          </cell>
          <cell r="M37">
            <v>2.78372591006424</v>
          </cell>
        </row>
        <row r="38">
          <cell r="A38" t="str">
            <v>Ho fatto riferimento a conoscenze personali</v>
          </cell>
          <cell r="C38">
            <v>9.7453310696095072E-2</v>
          </cell>
          <cell r="D38">
            <v>0.31094257854821233</v>
          </cell>
          <cell r="J38" t="str">
            <v>9,00</v>
          </cell>
          <cell r="M38">
            <v>1.0706638115631693</v>
          </cell>
        </row>
        <row r="39">
          <cell r="A39" t="str">
            <v>Ho investito in un’attività autonoma (o insieme ad altri soci)</v>
          </cell>
          <cell r="C39">
            <v>1.4753820033955801E-2</v>
          </cell>
          <cell r="D39">
            <v>4.5167930660888402E-2</v>
          </cell>
          <cell r="J39" t="str">
            <v>11,00</v>
          </cell>
          <cell r="M39">
            <v>0.42826552462526768</v>
          </cell>
        </row>
      </sheetData>
      <sheetData sheetId="27"/>
      <sheetData sheetId="28"/>
      <sheetData sheetId="29"/>
      <sheetData sheetId="30">
        <row r="4">
          <cell r="B4" t="str">
            <v>Genitori</v>
          </cell>
          <cell r="E4">
            <v>0.83036211699164342</v>
          </cell>
        </row>
        <row r="5">
          <cell r="B5" t="str">
            <v>Partner</v>
          </cell>
          <cell r="E5">
            <v>0.29721448467966571</v>
          </cell>
        </row>
        <row r="6">
          <cell r="B6" t="str">
            <v>Amici</v>
          </cell>
          <cell r="E6">
            <v>0.59052924791086348</v>
          </cell>
        </row>
        <row r="7">
          <cell r="B7" t="str">
            <v>Altri parenti o familiari</v>
          </cell>
          <cell r="E7">
            <v>0.21587743732590528</v>
          </cell>
        </row>
        <row r="8">
          <cell r="B8" t="str">
            <v xml:space="preserve"> Insegnanti</v>
          </cell>
          <cell r="E8">
            <v>6.6016713091922002E-2</v>
          </cell>
        </row>
        <row r="9">
          <cell r="B9" t="str">
            <v>Vicini di casa</v>
          </cell>
          <cell r="E9">
            <v>1.0306406685236769E-2</v>
          </cell>
        </row>
        <row r="10">
          <cell r="B10" t="str">
            <v>Colleghi di lavoro (o ex colleghi) o di studi</v>
          </cell>
          <cell r="E10">
            <v>6.0445682451253473E-2</v>
          </cell>
        </row>
        <row r="11">
          <cell r="B11" t="str">
            <v>Conoscenti</v>
          </cell>
          <cell r="E11">
            <v>1.8105849582172703E-2</v>
          </cell>
        </row>
        <row r="12">
          <cell r="B12" t="str">
            <v>Amici virtuali</v>
          </cell>
          <cell r="E12">
            <v>3.0362116991643453E-2</v>
          </cell>
        </row>
        <row r="13">
          <cell r="B13" t="str">
            <v>Allenatori</v>
          </cell>
          <cell r="E13">
            <v>2.2005571030640669E-2</v>
          </cell>
        </row>
        <row r="14">
          <cell r="B14" t="str">
            <v>Operatori di servizi</v>
          </cell>
          <cell r="E14">
            <v>1.615598885793872E-2</v>
          </cell>
        </row>
      </sheetData>
      <sheetData sheetId="31"/>
      <sheetData sheetId="3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mportanza aspetti"/>
      <sheetName val="Differenze per genere"/>
      <sheetName val="Differenze per età"/>
      <sheetName val="ACP 4 fattori"/>
      <sheetName val="Punteggi medi per GENERE"/>
      <sheetName val="Punteggi medi per età"/>
      <sheetName val="Indici aggregati su due livelli"/>
      <sheetName val="Stabilità X genere ed età"/>
      <sheetName val="Autopromozione X genere ed età"/>
      <sheetName val="Confortevolezza X genere ed età"/>
      <sheetName val="Universalismo X genere ed età"/>
      <sheetName val="DISTRIBUZIONE PUNTEGGI"/>
      <sheetName val="Descrittive X genere ed età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1">
          <cell r="O1" t="str">
            <v>TOLLERANZA ALLA FRUSTRAZIONE</v>
          </cell>
          <cell r="P1" t="str">
            <v>ESPLORAZIONE INTRAPRENDENTE</v>
          </cell>
          <cell r="Q1" t="str">
            <v>TENSIONE PROPOSITIVA</v>
          </cell>
          <cell r="R1" t="str">
            <v>INTEGRAZIONE RELAZIONALE</v>
          </cell>
        </row>
        <row r="2">
          <cell r="O2">
            <v>11.07276221856123</v>
          </cell>
          <cell r="P2">
            <v>12.145249862712795</v>
          </cell>
          <cell r="Q2">
            <v>10.99670510708402</v>
          </cell>
          <cell r="R2">
            <v>12.763591433278419</v>
          </cell>
        </row>
      </sheetData>
      <sheetData sheetId="12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/personal/a_ancora_inapp_org/Documents/INAPP%20-%20GIOVANI%20e%20ORIENTAMENTO/ANALISI%20DEI%20DATI/Cartella%20file%20ANALISI%20DATI%20GIOVANI/Importanza%20dei%20VALORI%20rispetto%20al%20LAVORO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ncora Anna" refreshedDate="45083.671981828702" createdVersion="8" refreshedVersion="8" minRefreshableVersion="3" recordCount="17" xr:uid="{8AC5DBCA-E660-4FFB-BCEA-B519D5954C77}">
  <cacheSource type="worksheet">
    <worksheetSource ref="A2:B19" sheet="Differenze per genere" r:id="rId2"/>
  </cacheSource>
  <cacheFields count="2">
    <cacheField name="Aspetti relativi all'attività lavorativa. Importanza attribuita" numFmtId="0">
      <sharedItems count="17">
        <s v="F4_08. La possibilità di svolgere un’attività che mi piace"/>
        <s v="F4_14. Avere l’opportunità di crescere a livello personale e professionale"/>
        <s v="F4_05 La possibilità di accrescere le mie capacità"/>
        <s v="F4_07. La retribuzione, il reddito (guadagnare bene)"/>
        <s v="F4_13. Avere un contratto di lavoro regolare a tempo indeterminato"/>
        <s v="F4_02. La stabilità del posto di lavoro (sicurezza)"/>
        <s v="F4_03 La possibilità di lavorare con persone con cui mi trovo bene"/>
        <s v="F4_11. La possibilità di fare carriera"/>
        <s v="F4_01. L’orario di lavoro (quantità di ore di lavoro)"/>
        <s v="F4_09. La comodità del luogo di lavoro (raggiungibilità)"/>
        <s v="F4_12. La possibilità di svolgere un’attività utile alla collettività"/>
        <s v="F4_06. Il prestigio della professione"/>
        <s v="F4_16. La possibilità di avere benefit legati alla professione (es: auto; buoni pasto; nido aziendale; ecc...)"/>
        <s v="F4_17. La possibilità di lavorare in un ambiente multiculturale (LGBT Friendly, ecc..)"/>
        <s v="F4_10. La possibilità di assumere decisioni e avere incarico di coordinamento"/>
        <s v="F4_04. La possibilità di viaggiare"/>
        <s v="F4_15. La possibilità di fare smart-working"/>
      </sharedItems>
    </cacheField>
    <cacheField name="Media" numFmtId="169">
      <sharedItems containsSemiMixedTypes="0" containsString="0" containsNumber="1" minValue="5.6510159253157646" maxValue="7.8476112026359255" count="17">
        <n v="7.8476112026359255"/>
        <n v="7.7366831411312216"/>
        <n v="7.704832509610112"/>
        <n v="7.5645249862712873"/>
        <n v="7.505766062602973"/>
        <n v="7.4681493684788602"/>
        <n v="7.404173531026899"/>
        <n v="7.1603514552443643"/>
        <n v="7.0963756177924324"/>
        <n v="6.9195496979681446"/>
        <n v="6.886600768808365"/>
        <n v="6.467325645249864"/>
        <n v="6.3465129049972679"/>
        <n v="6.2797913234486522"/>
        <n v="6.2273476112026556"/>
        <n v="5.8657331136738069"/>
        <n v="5.6510159253157646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7">
  <r>
    <x v="0"/>
    <x v="0"/>
  </r>
  <r>
    <x v="1"/>
    <x v="1"/>
  </r>
  <r>
    <x v="2"/>
    <x v="2"/>
  </r>
  <r>
    <x v="3"/>
    <x v="3"/>
  </r>
  <r>
    <x v="4"/>
    <x v="4"/>
  </r>
  <r>
    <x v="5"/>
    <x v="5"/>
  </r>
  <r>
    <x v="6"/>
    <x v="6"/>
  </r>
  <r>
    <x v="7"/>
    <x v="7"/>
  </r>
  <r>
    <x v="8"/>
    <x v="8"/>
  </r>
  <r>
    <x v="9"/>
    <x v="9"/>
  </r>
  <r>
    <x v="10"/>
    <x v="10"/>
  </r>
  <r>
    <x v="11"/>
    <x v="11"/>
  </r>
  <r>
    <x v="12"/>
    <x v="12"/>
  </r>
  <r>
    <x v="13"/>
    <x v="13"/>
  </r>
  <r>
    <x v="14"/>
    <x v="14"/>
  </r>
  <r>
    <x v="15"/>
    <x v="15"/>
  </r>
  <r>
    <x v="16"/>
    <x v="16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534B306-F25F-454F-8B64-F1FA902151EE}" name="Tabella pivot1" cacheId="0" applyNumberFormats="0" applyBorderFormats="0" applyFontFormats="0" applyPatternFormats="0" applyAlignmentFormats="0" applyWidthHeightFormats="1" dataCaption="Valori" updatedVersion="8" minRefreshableVersion="3" useAutoFormatting="1" itemPrintTitles="1" createdVersion="8" indent="0" outline="1" outlineData="1" multipleFieldFilters="0" chartFormat="16">
  <location ref="A1:B19" firstHeaderRow="1" firstDataRow="1" firstDataCol="1"/>
  <pivotFields count="2">
    <pivotField axis="axisRow" showAll="0">
      <items count="18">
        <item n="L’orario di lavoro (quantità di ore di lavoro)" x="8"/>
        <item n="La stabilità del posto di lavoro (sicurezza)" x="5"/>
        <item n="La possibilità di lavorare con persone con cui mi trovo bene" x="6"/>
        <item n="La possibilità di viaggiare" x="15"/>
        <item n="La possibilità di accrescere le mie capacità" x="2"/>
        <item n="Il prestigio della professione" x="11"/>
        <item n="La retribuzione, il reddito (guadagnare bene)" x="3"/>
        <item n="La possibilità di svolgere un’attività che mi piace" x="0"/>
        <item n=" La comodità del luogo di lavoro (raggiungibilità)" x="9"/>
        <item n=" La possibilità di assumere decisioni e avere incarico di coordinamento" x="14"/>
        <item n="La possibilità di fare carriera" x="7"/>
        <item n="La possibilità di svolgere un’attività utile alla collettività" x="10"/>
        <item n="Avere un contratto di lavoro regolare a tempo indeterminato" x="4"/>
        <item n="Avere l’opportunità di crescere a livello personale e professionale" x="1"/>
        <item n="La possibilità di fare smart-working" x="16"/>
        <item n="La possibilità di avere benefit legati alla professione (es: auto; buoni pasto; nido aziendale; ecc...)" x="12"/>
        <item n="La possibilità di lavorare in un ambiente multiculturale (LGBT Friendly, ecc..)" x="13"/>
        <item t="default"/>
      </items>
    </pivotField>
    <pivotField dataField="1" numFmtId="169" showAll="0">
      <items count="18">
        <item x="16"/>
        <item x="15"/>
        <item x="14"/>
        <item x="13"/>
        <item x="12"/>
        <item x="11"/>
        <item x="10"/>
        <item x="9"/>
        <item x="8"/>
        <item x="7"/>
        <item x="6"/>
        <item x="5"/>
        <item x="4"/>
        <item x="3"/>
        <item x="2"/>
        <item x="1"/>
        <item x="0"/>
        <item t="default"/>
      </items>
    </pivotField>
  </pivotFields>
  <rowFields count="1">
    <field x="0"/>
  </rowFields>
  <rowItems count="18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 t="grand">
      <x/>
    </i>
  </rowItems>
  <colItems count="1">
    <i/>
  </colItems>
  <dataFields count="1">
    <dataField name="Media di Media" fld="1" subtotal="average" baseField="0" baseItem="0"/>
  </dataFields>
  <formats count="1">
    <format dxfId="0">
      <pivotArea collapsedLevelsAreSubtotals="1" fieldPosition="0">
        <references count="1">
          <reference field="0" count="0"/>
        </references>
      </pivotArea>
    </format>
  </formats>
  <chartFormats count="8">
    <chartFormat chart="0" format="3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4">
      <pivotArea type="data" outline="0" fieldPosition="0">
        <references count="2">
          <reference field="4294967294" count="1" selected="0">
            <x v="0"/>
          </reference>
          <reference field="0" count="1" selected="0">
            <x v="7"/>
          </reference>
        </references>
      </pivotArea>
    </chartFormat>
    <chartFormat chart="0" format="6">
      <pivotArea type="data" outline="0" fieldPosition="0">
        <references count="2">
          <reference field="4294967294" count="1" selected="0">
            <x v="0"/>
          </reference>
          <reference field="0" count="1" selected="0">
            <x v="6"/>
          </reference>
        </references>
      </pivotArea>
    </chartFormat>
    <chartFormat chart="0" format="7">
      <pivotArea type="data" outline="0" fieldPosition="0">
        <references count="2">
          <reference field="4294967294" count="1" selected="0">
            <x v="0"/>
          </reference>
          <reference field="0" count="1" selected="0">
            <x v="13"/>
          </reference>
        </references>
      </pivotArea>
    </chartFormat>
    <chartFormat chart="0" format="8">
      <pivotArea type="data" outline="0" fieldPosition="0">
        <references count="2">
          <reference field="4294967294" count="1" selected="0">
            <x v="0"/>
          </reference>
          <reference field="0" count="1" selected="0">
            <x v="16"/>
          </reference>
        </references>
      </pivotArea>
    </chartFormat>
    <chartFormat chart="1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0" format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4"/>
          </reference>
        </references>
      </pivotArea>
    </chartFormat>
    <chartFormat chart="0" format="9">
      <pivotArea type="data" outline="0" fieldPosition="0">
        <references count="2">
          <reference field="4294967294" count="1" selected="0">
            <x v="0"/>
          </reference>
          <reference field="0" count="1" selected="0">
            <x v="4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明朝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ivotTable" Target="../pivotTables/pivotTable1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2.xml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3.xml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4.xml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5.xml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7.xml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8.xml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9.xml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0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1.xml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2.xml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3.xml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1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6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1DC5D6-F3C7-45B1-927E-00EAEEC9CED9}">
  <dimension ref="A1:H32"/>
  <sheetViews>
    <sheetView zoomScale="85" zoomScaleNormal="85" workbookViewId="0">
      <selection activeCell="H32" sqref="H32"/>
    </sheetView>
  </sheetViews>
  <sheetFormatPr defaultRowHeight="15"/>
  <cols>
    <col min="1" max="1" width="15" style="7" bestFit="1" customWidth="1"/>
    <col min="2" max="2" width="9.140625" style="7" bestFit="1" customWidth="1"/>
    <col min="3" max="3" width="4.7109375" style="7" bestFit="1" customWidth="1"/>
    <col min="4" max="4" width="4.7109375" bestFit="1" customWidth="1"/>
    <col min="8" max="8" width="64.7109375" customWidth="1"/>
  </cols>
  <sheetData>
    <row r="1" spans="1:8">
      <c r="A1" s="310"/>
      <c r="B1" s="310"/>
      <c r="C1" s="310"/>
      <c r="D1" s="1"/>
    </row>
    <row r="2" spans="1:8">
      <c r="A2" s="42" t="s">
        <v>121</v>
      </c>
      <c r="B2" s="43" t="s">
        <v>0</v>
      </c>
      <c r="C2" s="43" t="s">
        <v>1</v>
      </c>
      <c r="D2" s="1"/>
      <c r="H2" s="298" t="s">
        <v>424</v>
      </c>
    </row>
    <row r="3" spans="1:8">
      <c r="A3" s="44" t="s">
        <v>2</v>
      </c>
      <c r="B3" s="45">
        <v>90</v>
      </c>
      <c r="C3" s="46">
        <v>2.4711696869851729</v>
      </c>
      <c r="D3" s="1"/>
    </row>
    <row r="4" spans="1:8">
      <c r="A4" s="44" t="s">
        <v>3</v>
      </c>
      <c r="B4" s="45">
        <v>18</v>
      </c>
      <c r="C4" s="46">
        <v>0.49423393739703458</v>
      </c>
      <c r="D4" s="1"/>
    </row>
    <row r="5" spans="1:8">
      <c r="A5" s="44" t="s">
        <v>4</v>
      </c>
      <c r="B5" s="45">
        <v>598</v>
      </c>
      <c r="C5" s="46">
        <v>16.419549697968151</v>
      </c>
      <c r="D5" s="1"/>
    </row>
    <row r="6" spans="1:8">
      <c r="A6" s="44" t="s">
        <v>5</v>
      </c>
      <c r="B6" s="45">
        <v>212</v>
      </c>
      <c r="C6" s="46">
        <v>5.8209774848984077</v>
      </c>
      <c r="D6" s="1"/>
    </row>
    <row r="7" spans="1:8">
      <c r="A7" s="44" t="s">
        <v>6</v>
      </c>
      <c r="B7" s="45">
        <v>116</v>
      </c>
      <c r="C7" s="46">
        <v>3.185063152114223</v>
      </c>
      <c r="D7" s="1"/>
    </row>
    <row r="8" spans="1:8" ht="24">
      <c r="A8" s="44" t="s">
        <v>7</v>
      </c>
      <c r="B8" s="45">
        <v>141</v>
      </c>
      <c r="C8" s="46">
        <v>3.8714991762767705</v>
      </c>
      <c r="D8" s="1"/>
    </row>
    <row r="9" spans="1:8">
      <c r="A9" s="44" t="s">
        <v>8</v>
      </c>
      <c r="B9" s="45">
        <v>274</v>
      </c>
      <c r="C9" s="46">
        <v>7.5233388248215265</v>
      </c>
      <c r="D9" s="1"/>
    </row>
    <row r="10" spans="1:8">
      <c r="A10" s="44" t="s">
        <v>9</v>
      </c>
      <c r="B10" s="45">
        <v>52</v>
      </c>
      <c r="C10" s="46">
        <v>1.4277869302580999</v>
      </c>
      <c r="D10" s="1"/>
    </row>
    <row r="11" spans="1:8">
      <c r="A11" s="44" t="s">
        <v>10</v>
      </c>
      <c r="B11" s="45">
        <v>468</v>
      </c>
      <c r="C11" s="46">
        <v>12.850082372322898</v>
      </c>
      <c r="D11" s="1"/>
    </row>
    <row r="12" spans="1:8">
      <c r="A12" s="44" t="s">
        <v>11</v>
      </c>
      <c r="B12" s="45">
        <v>92</v>
      </c>
      <c r="C12" s="46">
        <v>2.5260845689181766</v>
      </c>
      <c r="D12" s="1"/>
    </row>
    <row r="13" spans="1:8">
      <c r="A13" s="44" t="s">
        <v>12</v>
      </c>
      <c r="B13" s="45">
        <v>15</v>
      </c>
      <c r="C13" s="46">
        <v>0.41186161449752884</v>
      </c>
      <c r="D13" s="1"/>
    </row>
    <row r="14" spans="1:8">
      <c r="A14" s="44" t="s">
        <v>13</v>
      </c>
      <c r="B14" s="45">
        <v>577</v>
      </c>
      <c r="C14" s="46">
        <v>15.842943437671607</v>
      </c>
      <c r="D14" s="1"/>
    </row>
    <row r="15" spans="1:8">
      <c r="A15" s="44" t="s">
        <v>14</v>
      </c>
      <c r="B15" s="45">
        <v>235</v>
      </c>
      <c r="C15" s="46">
        <v>6.4524986271279516</v>
      </c>
      <c r="D15" s="1"/>
    </row>
    <row r="16" spans="1:8">
      <c r="A16" s="44" t="s">
        <v>15</v>
      </c>
      <c r="B16" s="45">
        <v>102</v>
      </c>
      <c r="C16" s="46">
        <v>2.8006589785831961</v>
      </c>
      <c r="D16" s="1"/>
    </row>
    <row r="17" spans="1:8">
      <c r="A17" s="44" t="s">
        <v>16</v>
      </c>
      <c r="B17" s="45">
        <v>147</v>
      </c>
      <c r="C17" s="46">
        <v>4.0362438220757824</v>
      </c>
      <c r="D17" s="1"/>
    </row>
    <row r="18" spans="1:8">
      <c r="A18" s="44" t="s">
        <v>17</v>
      </c>
      <c r="B18" s="45">
        <v>210</v>
      </c>
      <c r="C18" s="46">
        <v>5.7660626029654036</v>
      </c>
      <c r="D18" s="1"/>
    </row>
    <row r="19" spans="1:8" ht="24">
      <c r="A19" s="44" t="s">
        <v>18</v>
      </c>
      <c r="B19" s="45">
        <v>20</v>
      </c>
      <c r="C19" s="46">
        <v>0.54914881933003845</v>
      </c>
      <c r="D19" s="1"/>
    </row>
    <row r="20" spans="1:8">
      <c r="A20" s="44" t="s">
        <v>19</v>
      </c>
      <c r="B20" s="45">
        <v>21</v>
      </c>
      <c r="C20" s="46">
        <v>0.57660626029654038</v>
      </c>
      <c r="D20" s="1"/>
    </row>
    <row r="21" spans="1:8">
      <c r="A21" s="44" t="s">
        <v>20</v>
      </c>
      <c r="B21" s="45">
        <v>6</v>
      </c>
      <c r="C21" s="46">
        <v>0.16474464579901155</v>
      </c>
      <c r="D21" s="1"/>
    </row>
    <row r="22" spans="1:8">
      <c r="A22" s="44" t="s">
        <v>21</v>
      </c>
      <c r="B22" s="45">
        <v>248</v>
      </c>
      <c r="C22" s="46">
        <v>6.8094453596924769</v>
      </c>
      <c r="D22" s="1"/>
    </row>
    <row r="23" spans="1:8">
      <c r="A23" s="44" t="s">
        <v>22</v>
      </c>
      <c r="B23" s="45">
        <v>3642</v>
      </c>
      <c r="C23" s="46">
        <v>100</v>
      </c>
      <c r="D23" s="1"/>
    </row>
    <row r="32" spans="1:8">
      <c r="H32" s="298" t="s">
        <v>425</v>
      </c>
    </row>
  </sheetData>
  <mergeCells count="1">
    <mergeCell ref="A1:C1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1207F8-C759-42A4-9AD2-607A6AFC90A4}">
  <dimension ref="A1:G28"/>
  <sheetViews>
    <sheetView topLeftCell="C1" workbookViewId="0">
      <selection activeCell="G3" sqref="G3"/>
    </sheetView>
  </sheetViews>
  <sheetFormatPr defaultRowHeight="15"/>
  <cols>
    <col min="1" max="1" width="24.140625" bestFit="1" customWidth="1"/>
    <col min="7" max="7" width="56.5703125" customWidth="1"/>
  </cols>
  <sheetData>
    <row r="1" spans="1:7" ht="24.75">
      <c r="A1" s="8" t="s">
        <v>106</v>
      </c>
      <c r="B1" s="9" t="s">
        <v>0</v>
      </c>
      <c r="C1" s="9" t="s">
        <v>1</v>
      </c>
      <c r="D1" s="9" t="s">
        <v>99</v>
      </c>
    </row>
    <row r="2" spans="1:7">
      <c r="A2" s="10" t="s">
        <v>100</v>
      </c>
      <c r="B2" s="11">
        <v>97</v>
      </c>
      <c r="C2" s="12">
        <v>2.6633717737506868</v>
      </c>
      <c r="D2" s="12">
        <v>6.2823834196891193</v>
      </c>
    </row>
    <row r="3" spans="1:7">
      <c r="A3" s="10" t="s">
        <v>101</v>
      </c>
      <c r="B3" s="11">
        <v>556</v>
      </c>
      <c r="C3" s="12">
        <v>15.266337177375069</v>
      </c>
      <c r="D3" s="12">
        <v>36.010362694300518</v>
      </c>
      <c r="G3" s="298" t="s">
        <v>436</v>
      </c>
    </row>
    <row r="4" spans="1:7">
      <c r="A4" s="10" t="s">
        <v>102</v>
      </c>
      <c r="B4" s="11">
        <v>586</v>
      </c>
      <c r="C4" s="12">
        <v>16.090060406370128</v>
      </c>
      <c r="D4" s="12">
        <v>37.953367875647672</v>
      </c>
    </row>
    <row r="5" spans="1:7">
      <c r="A5" s="10" t="s">
        <v>103</v>
      </c>
      <c r="B5" s="11">
        <v>39</v>
      </c>
      <c r="C5" s="12">
        <v>1.0708401976935751</v>
      </c>
      <c r="D5" s="12">
        <v>2.5259067357512954</v>
      </c>
    </row>
    <row r="6" spans="1:7" ht="24">
      <c r="A6" s="10" t="s">
        <v>104</v>
      </c>
      <c r="B6" s="11">
        <v>256</v>
      </c>
      <c r="C6" s="12">
        <v>7.0291048874244924</v>
      </c>
      <c r="D6" s="12">
        <v>16.580310880829018</v>
      </c>
    </row>
    <row r="7" spans="1:7">
      <c r="A7" s="10" t="s">
        <v>105</v>
      </c>
      <c r="B7" s="11">
        <v>10</v>
      </c>
      <c r="C7" s="12">
        <v>0.27457440966501923</v>
      </c>
      <c r="D7" s="12">
        <v>0.64766839378238339</v>
      </c>
    </row>
    <row r="8" spans="1:7">
      <c r="A8" s="13" t="s">
        <v>22</v>
      </c>
      <c r="B8" s="14">
        <v>1544</v>
      </c>
      <c r="C8" s="15">
        <v>42.394288852278969</v>
      </c>
      <c r="D8" s="15">
        <v>100</v>
      </c>
    </row>
    <row r="9" spans="1:7">
      <c r="A9" s="10" t="s">
        <v>74</v>
      </c>
      <c r="B9" s="11">
        <v>2</v>
      </c>
      <c r="C9" s="16"/>
      <c r="D9" s="17"/>
    </row>
    <row r="10" spans="1:7">
      <c r="A10" s="10" t="s">
        <v>75</v>
      </c>
      <c r="B10" s="11">
        <v>2096</v>
      </c>
      <c r="C10" s="12">
        <v>57.605711147721031</v>
      </c>
      <c r="D10" s="17"/>
    </row>
    <row r="11" spans="1:7">
      <c r="A11" s="18" t="s">
        <v>22</v>
      </c>
      <c r="B11" s="14">
        <v>3642</v>
      </c>
      <c r="C11" s="15">
        <v>100</v>
      </c>
      <c r="D11" s="19"/>
    </row>
    <row r="28" spans="7:7">
      <c r="G28" s="298" t="s">
        <v>425</v>
      </c>
    </row>
  </sheetData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B4729E-A564-4FE2-93FC-A7974E945307}">
  <dimension ref="A1:E18"/>
  <sheetViews>
    <sheetView workbookViewId="0">
      <selection activeCell="E18" sqref="E18"/>
    </sheetView>
  </sheetViews>
  <sheetFormatPr defaultRowHeight="15"/>
  <cols>
    <col min="1" max="1" width="48" bestFit="1" customWidth="1"/>
    <col min="2" max="2" width="5" customWidth="1"/>
    <col min="3" max="3" width="5.42578125" bestFit="1" customWidth="1"/>
    <col min="5" max="5" width="64.28515625" customWidth="1"/>
  </cols>
  <sheetData>
    <row r="1" spans="1:5" ht="15.75" customHeight="1">
      <c r="A1" s="20"/>
      <c r="B1" s="21"/>
      <c r="C1" s="21"/>
      <c r="D1" s="22"/>
    </row>
    <row r="2" spans="1:5">
      <c r="A2" s="22"/>
      <c r="B2" s="22"/>
      <c r="C2" s="22"/>
      <c r="D2" s="22"/>
      <c r="E2" s="298" t="s">
        <v>437</v>
      </c>
    </row>
    <row r="3" spans="1:5">
      <c r="A3" s="79"/>
      <c r="B3" s="80"/>
      <c r="C3" s="80"/>
      <c r="D3" s="22"/>
    </row>
    <row r="4" spans="1:5">
      <c r="A4" s="84" t="s">
        <v>114</v>
      </c>
      <c r="B4" s="85" t="s">
        <v>0</v>
      </c>
      <c r="C4" s="86" t="s">
        <v>1</v>
      </c>
      <c r="D4" s="22"/>
    </row>
    <row r="5" spans="1:5">
      <c r="A5" s="24" t="s">
        <v>107</v>
      </c>
      <c r="B5" s="81">
        <v>3334</v>
      </c>
      <c r="C5" s="82">
        <v>91.543108182317411</v>
      </c>
    </row>
    <row r="6" spans="1:5">
      <c r="A6" s="24" t="s">
        <v>108</v>
      </c>
      <c r="B6" s="81">
        <v>308</v>
      </c>
      <c r="C6" s="82">
        <v>8.4568918176825925</v>
      </c>
    </row>
    <row r="7" spans="1:5">
      <c r="A7" s="87" t="s">
        <v>22</v>
      </c>
      <c r="B7" s="88">
        <v>3642</v>
      </c>
      <c r="C7" s="89">
        <v>100</v>
      </c>
    </row>
    <row r="8" spans="1:5">
      <c r="A8" s="83"/>
      <c r="B8" s="83"/>
      <c r="C8" s="83"/>
      <c r="D8" s="22"/>
    </row>
    <row r="9" spans="1:5" ht="15.75" customHeight="1"/>
    <row r="18" spans="5:5">
      <c r="E18" s="298" t="s">
        <v>425</v>
      </c>
    </row>
  </sheetData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3F00B4-361B-407F-B048-B44BE98BEE7E}">
  <dimension ref="A1:D32"/>
  <sheetViews>
    <sheetView workbookViewId="0">
      <selection activeCell="A10" sqref="A10"/>
    </sheetView>
  </sheetViews>
  <sheetFormatPr defaultRowHeight="15"/>
  <cols>
    <col min="1" max="1" width="51.85546875" customWidth="1"/>
    <col min="2" max="3" width="8.85546875" style="23"/>
    <col min="4" max="4" width="13.5703125" bestFit="1" customWidth="1"/>
  </cols>
  <sheetData>
    <row r="1" spans="1:4">
      <c r="A1" s="84" t="s">
        <v>115</v>
      </c>
      <c r="B1" s="90" t="s">
        <v>0</v>
      </c>
      <c r="C1" s="86" t="s">
        <v>1</v>
      </c>
      <c r="D1" s="91" t="s">
        <v>116</v>
      </c>
    </row>
    <row r="2" spans="1:4">
      <c r="A2" s="24" t="s">
        <v>109</v>
      </c>
      <c r="B2" s="25">
        <v>444</v>
      </c>
      <c r="C2" s="26">
        <f>B2/B$8</f>
        <v>0.12191103789126853</v>
      </c>
      <c r="D2" s="30">
        <f>B2/B$6</f>
        <v>0.13317336532693461</v>
      </c>
    </row>
    <row r="3" spans="1:4">
      <c r="A3" s="24" t="s">
        <v>110</v>
      </c>
      <c r="B3" s="25">
        <v>562</v>
      </c>
      <c r="C3" s="26">
        <f t="shared" ref="C3:C7" si="0">B3/B$8</f>
        <v>0.15431081823174081</v>
      </c>
      <c r="D3" s="30">
        <f t="shared" ref="D3:D5" si="1">B3/B$6</f>
        <v>0.16856628674265148</v>
      </c>
    </row>
    <row r="4" spans="1:4">
      <c r="A4" s="24" t="s">
        <v>111</v>
      </c>
      <c r="B4" s="25">
        <v>2227</v>
      </c>
      <c r="C4" s="26">
        <f t="shared" si="0"/>
        <v>0.61147721032399782</v>
      </c>
      <c r="D4" s="30">
        <f t="shared" si="1"/>
        <v>0.66796640671865626</v>
      </c>
    </row>
    <row r="5" spans="1:4">
      <c r="A5" s="24" t="s">
        <v>112</v>
      </c>
      <c r="B5" s="25">
        <v>101</v>
      </c>
      <c r="C5" s="26">
        <f t="shared" si="0"/>
        <v>2.773201537616694E-2</v>
      </c>
      <c r="D5" s="30">
        <f t="shared" si="1"/>
        <v>3.0293941211757647E-2</v>
      </c>
    </row>
    <row r="6" spans="1:4">
      <c r="A6" s="27" t="s">
        <v>117</v>
      </c>
      <c r="B6" s="28">
        <f>SUM(B2:B5)</f>
        <v>3334</v>
      </c>
      <c r="C6" s="29">
        <f>SUM(C2:C5)</f>
        <v>0.91543108182317412</v>
      </c>
    </row>
    <row r="7" spans="1:4">
      <c r="A7" s="24" t="s">
        <v>113</v>
      </c>
      <c r="B7" s="25">
        <v>308</v>
      </c>
      <c r="C7" s="26">
        <f t="shared" si="0"/>
        <v>8.4568918176825922E-2</v>
      </c>
    </row>
    <row r="8" spans="1:4">
      <c r="A8" s="24" t="s">
        <v>22</v>
      </c>
      <c r="B8" s="25">
        <v>3642</v>
      </c>
      <c r="C8" s="26">
        <f>SUM(C6:C7)</f>
        <v>1</v>
      </c>
    </row>
    <row r="10" spans="1:4" ht="24">
      <c r="A10" s="298" t="s">
        <v>438</v>
      </c>
    </row>
    <row r="32" spans="1:1">
      <c r="A32" s="298" t="s">
        <v>425</v>
      </c>
    </row>
  </sheetData>
  <pageMargins left="0.7" right="0.7" top="0.75" bottom="0.75" header="0.3" footer="0.3"/>
  <ignoredErrors>
    <ignoredError sqref="C6" formula="1"/>
  </ignoredErrors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468F0C-FDDE-4CDE-83DC-2A8C28E5A34B}">
  <dimension ref="A1:J32"/>
  <sheetViews>
    <sheetView workbookViewId="0">
      <selection activeCell="B13" sqref="B13"/>
    </sheetView>
  </sheetViews>
  <sheetFormatPr defaultRowHeight="15"/>
  <cols>
    <col min="2" max="2" width="79.42578125" customWidth="1"/>
    <col min="4" max="4" width="10.28515625" customWidth="1"/>
    <col min="5" max="5" width="14.140625" bestFit="1" customWidth="1"/>
  </cols>
  <sheetData>
    <row r="1" spans="1:10">
      <c r="J1" s="92"/>
    </row>
    <row r="2" spans="1:10">
      <c r="A2" s="318" t="s">
        <v>133</v>
      </c>
      <c r="B2" s="319"/>
      <c r="C2" s="319"/>
      <c r="D2" s="319"/>
      <c r="E2" s="319"/>
      <c r="F2" s="319"/>
      <c r="G2" s="93"/>
      <c r="J2" s="92"/>
    </row>
    <row r="3" spans="1:10" ht="24.75">
      <c r="A3" s="320" t="s">
        <v>125</v>
      </c>
      <c r="B3" s="321"/>
      <c r="C3" s="95" t="s">
        <v>76</v>
      </c>
      <c r="D3" s="95" t="s">
        <v>77</v>
      </c>
      <c r="E3" s="95" t="s">
        <v>78</v>
      </c>
      <c r="F3" s="93"/>
      <c r="I3" s="92"/>
    </row>
    <row r="4" spans="1:10">
      <c r="A4" s="96"/>
      <c r="B4" s="97" t="s">
        <v>126</v>
      </c>
      <c r="C4" s="98">
        <v>41</v>
      </c>
      <c r="D4" s="99">
        <v>1.1257550796265787</v>
      </c>
      <c r="E4" s="99">
        <v>13.311688311688311</v>
      </c>
      <c r="F4" s="93"/>
      <c r="I4" s="92"/>
    </row>
    <row r="5" spans="1:10">
      <c r="A5" s="100"/>
      <c r="B5" s="97" t="s">
        <v>127</v>
      </c>
      <c r="C5" s="98">
        <v>136</v>
      </c>
      <c r="D5" s="99">
        <v>3.7342119714442612</v>
      </c>
      <c r="E5" s="101">
        <v>44.155844155844157</v>
      </c>
      <c r="F5" s="93"/>
      <c r="I5" s="92"/>
    </row>
    <row r="6" spans="1:10">
      <c r="A6" s="100"/>
      <c r="B6" s="97" t="s">
        <v>128</v>
      </c>
      <c r="C6" s="98">
        <v>52</v>
      </c>
      <c r="D6" s="99">
        <v>1.4277869302580999</v>
      </c>
      <c r="E6" s="99">
        <v>16.883116883116884</v>
      </c>
      <c r="F6" s="93"/>
      <c r="I6" s="92"/>
    </row>
    <row r="7" spans="1:10">
      <c r="A7" s="100"/>
      <c r="B7" s="97" t="s">
        <v>129</v>
      </c>
      <c r="C7" s="98">
        <v>18</v>
      </c>
      <c r="D7" s="99">
        <v>0.49423393739703458</v>
      </c>
      <c r="E7" s="99">
        <v>5.8441558441558445</v>
      </c>
      <c r="F7" s="93"/>
      <c r="I7" s="92"/>
    </row>
    <row r="8" spans="1:10">
      <c r="A8" s="100"/>
      <c r="B8" s="97" t="s">
        <v>130</v>
      </c>
      <c r="C8" s="98">
        <v>61</v>
      </c>
      <c r="D8" s="99">
        <v>1.6749038989566172</v>
      </c>
      <c r="E8" s="101">
        <v>19.805194805194805</v>
      </c>
      <c r="F8" s="93"/>
      <c r="I8" s="92"/>
    </row>
    <row r="9" spans="1:10">
      <c r="A9" s="100"/>
      <c r="B9" s="97" t="s">
        <v>22</v>
      </c>
      <c r="C9" s="98">
        <v>308</v>
      </c>
      <c r="D9" s="99">
        <v>8.4568918176825925</v>
      </c>
      <c r="E9" s="99">
        <v>100</v>
      </c>
      <c r="F9" s="93"/>
      <c r="I9" s="92"/>
    </row>
    <row r="10" spans="1:10">
      <c r="A10" s="97" t="s">
        <v>131</v>
      </c>
      <c r="B10" s="97" t="s">
        <v>132</v>
      </c>
      <c r="C10" s="98">
        <v>3334</v>
      </c>
      <c r="D10" s="99">
        <v>91.543108182317411</v>
      </c>
      <c r="E10" s="94"/>
      <c r="F10" s="93"/>
      <c r="I10" s="92"/>
    </row>
    <row r="11" spans="1:10">
      <c r="A11" s="322" t="s">
        <v>22</v>
      </c>
      <c r="B11" s="323"/>
      <c r="C11" s="103">
        <v>3642</v>
      </c>
      <c r="D11" s="104">
        <v>100</v>
      </c>
      <c r="E11" s="102"/>
      <c r="F11" s="93"/>
      <c r="I11" s="92"/>
    </row>
    <row r="12" spans="1:10">
      <c r="J12" s="92"/>
    </row>
    <row r="13" spans="1:10">
      <c r="B13" s="298" t="s">
        <v>439</v>
      </c>
      <c r="J13" s="92"/>
    </row>
    <row r="14" spans="1:10">
      <c r="J14" s="92"/>
    </row>
    <row r="15" spans="1:10">
      <c r="J15" s="92"/>
    </row>
    <row r="16" spans="1:10">
      <c r="J16" s="92"/>
    </row>
    <row r="17" spans="2:10">
      <c r="J17" s="92"/>
    </row>
    <row r="18" spans="2:10">
      <c r="J18" s="92"/>
    </row>
    <row r="19" spans="2:10">
      <c r="J19" s="92"/>
    </row>
    <row r="20" spans="2:10">
      <c r="J20" s="92"/>
    </row>
    <row r="32" spans="2:10">
      <c r="B32" s="298" t="s">
        <v>425</v>
      </c>
    </row>
  </sheetData>
  <mergeCells count="3">
    <mergeCell ref="A2:F2"/>
    <mergeCell ref="A3:B3"/>
    <mergeCell ref="A11:B11"/>
  </mergeCell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9BB366-24D9-48A7-98C9-59BCFE25393B}">
  <dimension ref="A1:D31"/>
  <sheetViews>
    <sheetView zoomScale="70" zoomScaleNormal="70" workbookViewId="0">
      <selection activeCell="E3" sqref="E3"/>
    </sheetView>
  </sheetViews>
  <sheetFormatPr defaultRowHeight="15"/>
  <cols>
    <col min="1" max="1" width="76.42578125" bestFit="1" customWidth="1"/>
    <col min="2" max="2" width="9.28515625" bestFit="1" customWidth="1"/>
  </cols>
  <sheetData>
    <row r="1" spans="1:4" ht="15.75" thickBot="1">
      <c r="A1" s="324"/>
      <c r="B1" s="324"/>
      <c r="C1" s="324"/>
      <c r="D1" s="105"/>
    </row>
    <row r="2" spans="1:4" ht="15.75" thickBot="1">
      <c r="A2" s="125" t="s">
        <v>163</v>
      </c>
      <c r="B2" s="126" t="s">
        <v>0</v>
      </c>
      <c r="C2" s="127" t="s">
        <v>1</v>
      </c>
      <c r="D2" s="105"/>
    </row>
    <row r="3" spans="1:4">
      <c r="A3" s="108" t="s">
        <v>74</v>
      </c>
      <c r="B3" s="109">
        <v>13</v>
      </c>
      <c r="C3" s="110">
        <v>0.35694673256452503</v>
      </c>
      <c r="D3" s="105"/>
    </row>
    <row r="4" spans="1:4">
      <c r="A4" s="111" t="s">
        <v>134</v>
      </c>
      <c r="B4" s="112">
        <v>777</v>
      </c>
      <c r="C4" s="113">
        <v>21.334431630971995</v>
      </c>
      <c r="D4" s="105"/>
    </row>
    <row r="5" spans="1:4">
      <c r="A5" s="111" t="s">
        <v>135</v>
      </c>
      <c r="B5" s="112">
        <v>157</v>
      </c>
      <c r="C5" s="113">
        <v>4.3108182317408019</v>
      </c>
      <c r="D5" s="105"/>
    </row>
    <row r="6" spans="1:4">
      <c r="A6" s="111" t="s">
        <v>136</v>
      </c>
      <c r="B6" s="112">
        <v>330</v>
      </c>
      <c r="C6" s="113">
        <v>9.0609555189456348</v>
      </c>
      <c r="D6" s="105"/>
    </row>
    <row r="7" spans="1:4">
      <c r="A7" s="111" t="s">
        <v>137</v>
      </c>
      <c r="B7" s="112">
        <v>1167</v>
      </c>
      <c r="C7" s="113">
        <v>32.042833607907745</v>
      </c>
      <c r="D7" s="105"/>
    </row>
    <row r="8" spans="1:4">
      <c r="A8" s="111" t="s">
        <v>138</v>
      </c>
      <c r="B8" s="112">
        <v>1198</v>
      </c>
      <c r="C8" s="113">
        <v>32.894014277869303</v>
      </c>
      <c r="D8" s="105"/>
    </row>
    <row r="9" spans="1:4" ht="15.75" thickBot="1">
      <c r="A9" s="128" t="s">
        <v>22</v>
      </c>
      <c r="B9" s="129">
        <v>3642</v>
      </c>
      <c r="C9" s="130">
        <v>100</v>
      </c>
      <c r="D9" s="105"/>
    </row>
    <row r="11" spans="1:4">
      <c r="A11" s="298" t="s">
        <v>440</v>
      </c>
    </row>
    <row r="29" spans="1:4">
      <c r="B29" s="23"/>
      <c r="C29" s="23"/>
      <c r="D29" s="23"/>
    </row>
    <row r="31" spans="1:4">
      <c r="A31" s="298" t="s">
        <v>425</v>
      </c>
    </row>
  </sheetData>
  <mergeCells count="1">
    <mergeCell ref="A1:C1"/>
  </mergeCell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D34D50-11DE-40A7-A18C-B6841A8EE4BA}">
  <dimension ref="A1:F33"/>
  <sheetViews>
    <sheetView zoomScale="85" zoomScaleNormal="85" workbookViewId="0">
      <selection activeCell="A33" sqref="A33"/>
    </sheetView>
  </sheetViews>
  <sheetFormatPr defaultRowHeight="15"/>
  <cols>
    <col min="1" max="1" width="76.140625" customWidth="1"/>
    <col min="3" max="3" width="13.5703125" bestFit="1" customWidth="1"/>
  </cols>
  <sheetData>
    <row r="1" spans="1:6">
      <c r="A1" s="38"/>
      <c r="B1" s="16" t="s">
        <v>54</v>
      </c>
      <c r="C1" s="16" t="s">
        <v>140</v>
      </c>
      <c r="D1" s="16" t="s">
        <v>141</v>
      </c>
    </row>
    <row r="2" spans="1:6">
      <c r="A2" s="131" t="s">
        <v>143</v>
      </c>
      <c r="B2" s="132">
        <v>671</v>
      </c>
      <c r="C2" s="133">
        <v>0.22784380305602717</v>
      </c>
      <c r="D2" s="133">
        <v>0.72697724810400866</v>
      </c>
      <c r="E2" s="105"/>
    </row>
    <row r="3" spans="1:6">
      <c r="A3" s="131" t="s">
        <v>145</v>
      </c>
      <c r="B3" s="132">
        <v>447</v>
      </c>
      <c r="C3" s="133">
        <v>0.15178268251273344</v>
      </c>
      <c r="D3" s="133">
        <v>0.48429035752979416</v>
      </c>
      <c r="E3" s="105"/>
    </row>
    <row r="4" spans="1:6">
      <c r="A4" s="131" t="s">
        <v>147</v>
      </c>
      <c r="B4" s="132">
        <v>371</v>
      </c>
      <c r="C4" s="133">
        <v>0.12597623089983023</v>
      </c>
      <c r="D4" s="133">
        <v>0.40195016251354282</v>
      </c>
      <c r="E4" s="105"/>
    </row>
    <row r="5" spans="1:6">
      <c r="A5" s="131" t="s">
        <v>149</v>
      </c>
      <c r="B5" s="132">
        <v>222</v>
      </c>
      <c r="C5" s="133">
        <v>7.5382003395585734E-2</v>
      </c>
      <c r="D5" s="133">
        <v>0.24052004333694474</v>
      </c>
      <c r="E5" s="105"/>
    </row>
    <row r="6" spans="1:6">
      <c r="A6" s="131" t="s">
        <v>151</v>
      </c>
      <c r="B6" s="132">
        <v>89</v>
      </c>
      <c r="C6" s="133">
        <v>3.0220713073005095E-2</v>
      </c>
      <c r="D6" s="133">
        <v>9.6424702058504869E-2</v>
      </c>
      <c r="E6" s="105"/>
    </row>
    <row r="7" spans="1:6">
      <c r="A7" s="131" t="s">
        <v>153</v>
      </c>
      <c r="B7" s="132">
        <v>323</v>
      </c>
      <c r="C7" s="133">
        <v>0.10967741935483871</v>
      </c>
      <c r="D7" s="133">
        <v>0.34994582881906827</v>
      </c>
      <c r="E7" s="105"/>
    </row>
    <row r="8" spans="1:6">
      <c r="A8" s="131" t="s">
        <v>155</v>
      </c>
      <c r="B8" s="132">
        <v>321</v>
      </c>
      <c r="C8" s="133">
        <v>0.10899830220713075</v>
      </c>
      <c r="D8" s="133">
        <v>0.34777898158179854</v>
      </c>
      <c r="E8" s="105"/>
    </row>
    <row r="9" spans="1:6">
      <c r="A9" s="131" t="s">
        <v>157</v>
      </c>
      <c r="B9" s="132">
        <v>200</v>
      </c>
      <c r="C9" s="133">
        <v>6.7911714770797965E-2</v>
      </c>
      <c r="D9" s="133">
        <v>0.21668472372697725</v>
      </c>
      <c r="E9" s="105"/>
    </row>
    <row r="10" spans="1:6">
      <c r="A10" s="131" t="s">
        <v>159</v>
      </c>
      <c r="B10" s="132">
        <v>287</v>
      </c>
      <c r="C10" s="133">
        <v>9.7453310696095072E-2</v>
      </c>
      <c r="D10" s="133">
        <v>0.31094257854821233</v>
      </c>
      <c r="E10" s="105"/>
    </row>
    <row r="11" spans="1:6">
      <c r="A11" s="131" t="s">
        <v>161</v>
      </c>
      <c r="B11" s="132">
        <v>35</v>
      </c>
      <c r="C11" s="133">
        <v>1.4753820033955801E-2</v>
      </c>
      <c r="D11" s="133">
        <v>4.5167930660888402E-2</v>
      </c>
      <c r="E11" s="105"/>
    </row>
    <row r="12" spans="1:6">
      <c r="A12" s="134" t="s">
        <v>22</v>
      </c>
      <c r="B12" s="132">
        <v>2945</v>
      </c>
      <c r="C12" s="133">
        <v>1</v>
      </c>
      <c r="D12" s="133">
        <v>3.1906825568797399</v>
      </c>
      <c r="E12" s="105"/>
    </row>
    <row r="13" spans="1:6">
      <c r="A13" s="325"/>
      <c r="B13" s="325"/>
      <c r="C13" s="325"/>
      <c r="D13" s="325"/>
      <c r="E13" s="325"/>
      <c r="F13" s="105"/>
    </row>
    <row r="14" spans="1:6">
      <c r="A14" s="298" t="s">
        <v>441</v>
      </c>
    </row>
    <row r="33" spans="1:1">
      <c r="A33" s="298" t="s">
        <v>425</v>
      </c>
    </row>
  </sheetData>
  <mergeCells count="1">
    <mergeCell ref="A13:E13"/>
  </mergeCells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DF7E1B-F721-45CC-B8F7-0A4C8A38180D}">
  <dimension ref="A1:G17"/>
  <sheetViews>
    <sheetView topLeftCell="B1" workbookViewId="0">
      <selection activeCell="G2" sqref="G2"/>
    </sheetView>
  </sheetViews>
  <sheetFormatPr defaultRowHeight="15"/>
  <cols>
    <col min="1" max="1" width="39.28515625" bestFit="1" customWidth="1"/>
    <col min="2" max="2" width="8.5703125" bestFit="1" customWidth="1"/>
    <col min="3" max="5" width="9.42578125" bestFit="1" customWidth="1"/>
    <col min="7" max="7" width="51.7109375" customWidth="1"/>
  </cols>
  <sheetData>
    <row r="1" spans="1:7" ht="15" customHeight="1" thickBot="1">
      <c r="A1" s="137" t="s">
        <v>164</v>
      </c>
      <c r="B1" s="138"/>
      <c r="C1" s="138"/>
      <c r="D1" s="138"/>
      <c r="E1" s="138"/>
      <c r="F1" s="105"/>
    </row>
    <row r="2" spans="1:7" ht="37.5" thickBot="1">
      <c r="A2" s="135"/>
      <c r="B2" s="106" t="s">
        <v>76</v>
      </c>
      <c r="C2" s="107" t="s">
        <v>77</v>
      </c>
      <c r="D2" s="107" t="s">
        <v>78</v>
      </c>
      <c r="E2" s="116" t="s">
        <v>139</v>
      </c>
      <c r="F2" s="105"/>
      <c r="G2" s="298" t="s">
        <v>442</v>
      </c>
    </row>
    <row r="3" spans="1:7">
      <c r="A3" s="117" t="s">
        <v>142</v>
      </c>
      <c r="B3" s="109">
        <v>5</v>
      </c>
      <c r="C3" s="110">
        <v>0.13728720483250961</v>
      </c>
      <c r="D3" s="110">
        <v>0.53533190578158463</v>
      </c>
      <c r="E3" s="118">
        <v>0.53533190578158463</v>
      </c>
      <c r="F3" s="105"/>
    </row>
    <row r="4" spans="1:7">
      <c r="A4" s="111" t="s">
        <v>144</v>
      </c>
      <c r="B4" s="112">
        <v>305</v>
      </c>
      <c r="C4" s="113">
        <v>8.3745194947830868</v>
      </c>
      <c r="D4" s="113">
        <v>32.655246252676662</v>
      </c>
      <c r="E4" s="119">
        <v>33.190578158458244</v>
      </c>
      <c r="F4" s="105"/>
    </row>
    <row r="5" spans="1:7">
      <c r="A5" s="111" t="s">
        <v>146</v>
      </c>
      <c r="B5" s="112">
        <v>132</v>
      </c>
      <c r="C5" s="113">
        <v>3.6243822075782539</v>
      </c>
      <c r="D5" s="113">
        <v>14.132762312633833</v>
      </c>
      <c r="E5" s="119">
        <v>47.323340471092074</v>
      </c>
      <c r="F5" s="105"/>
    </row>
    <row r="6" spans="1:7">
      <c r="A6" s="111" t="s">
        <v>148</v>
      </c>
      <c r="B6" s="112">
        <v>140</v>
      </c>
      <c r="C6" s="113">
        <v>3.8440417353102689</v>
      </c>
      <c r="D6" s="113">
        <v>14.989293361884368</v>
      </c>
      <c r="E6" s="119">
        <v>62.312633832976445</v>
      </c>
      <c r="F6" s="105"/>
    </row>
    <row r="7" spans="1:7">
      <c r="A7" s="111" t="s">
        <v>150</v>
      </c>
      <c r="B7" s="112">
        <v>96</v>
      </c>
      <c r="C7" s="113">
        <v>2.6359143327841843</v>
      </c>
      <c r="D7" s="113">
        <v>10.278372591006423</v>
      </c>
      <c r="E7" s="119">
        <v>72.591006423982876</v>
      </c>
      <c r="F7" s="105"/>
    </row>
    <row r="8" spans="1:7">
      <c r="A8" s="111" t="s">
        <v>152</v>
      </c>
      <c r="B8" s="112">
        <v>92</v>
      </c>
      <c r="C8" s="113">
        <v>2.526084568918177</v>
      </c>
      <c r="D8" s="113">
        <v>9.8501070663811561</v>
      </c>
      <c r="E8" s="119">
        <v>82.441113490364032</v>
      </c>
      <c r="F8" s="105"/>
    </row>
    <row r="9" spans="1:7">
      <c r="A9" s="111" t="s">
        <v>154</v>
      </c>
      <c r="B9" s="112">
        <v>70</v>
      </c>
      <c r="C9" s="113">
        <v>1.9220208676551345</v>
      </c>
      <c r="D9" s="113">
        <v>7.4946466809421839</v>
      </c>
      <c r="E9" s="119">
        <v>89.935760171306214</v>
      </c>
      <c r="F9" s="105"/>
    </row>
    <row r="10" spans="1:7">
      <c r="A10" s="111" t="s">
        <v>156</v>
      </c>
      <c r="B10" s="112">
        <v>54</v>
      </c>
      <c r="C10" s="113">
        <v>1.4827018121911038</v>
      </c>
      <c r="D10" s="113">
        <v>5.7815845824411136</v>
      </c>
      <c r="E10" s="119">
        <v>95.717344753747327</v>
      </c>
      <c r="F10" s="105"/>
    </row>
    <row r="11" spans="1:7">
      <c r="A11" s="111" t="s">
        <v>158</v>
      </c>
      <c r="B11" s="112">
        <v>26</v>
      </c>
      <c r="C11" s="113">
        <v>0.71389346512904994</v>
      </c>
      <c r="D11" s="113">
        <v>2.78372591006424</v>
      </c>
      <c r="E11" s="119">
        <v>98.501070663811561</v>
      </c>
      <c r="F11" s="105"/>
    </row>
    <row r="12" spans="1:7">
      <c r="A12" s="111" t="s">
        <v>160</v>
      </c>
      <c r="B12" s="112">
        <v>10</v>
      </c>
      <c r="C12" s="113">
        <v>0.27457440966501923</v>
      </c>
      <c r="D12" s="113">
        <v>1.0706638115631693</v>
      </c>
      <c r="E12" s="119">
        <v>99.571734475374726</v>
      </c>
      <c r="F12" s="105"/>
    </row>
    <row r="13" spans="1:7">
      <c r="A13" s="111" t="s">
        <v>162</v>
      </c>
      <c r="B13" s="112">
        <v>4</v>
      </c>
      <c r="C13" s="113">
        <v>0.10982976386600769</v>
      </c>
      <c r="D13" s="113">
        <v>0.42826552462526768</v>
      </c>
      <c r="E13" s="119">
        <v>100</v>
      </c>
      <c r="F13" s="105"/>
    </row>
    <row r="14" spans="1:7">
      <c r="A14" s="111" t="s">
        <v>22</v>
      </c>
      <c r="B14" s="112">
        <v>934</v>
      </c>
      <c r="C14" s="113">
        <v>25.645249862712795</v>
      </c>
      <c r="D14" s="113">
        <v>100</v>
      </c>
      <c r="E14" s="120"/>
      <c r="F14" s="105"/>
    </row>
    <row r="15" spans="1:7" ht="14.45" customHeight="1">
      <c r="A15" s="121" t="s">
        <v>97</v>
      </c>
      <c r="B15" s="112">
        <v>2708</v>
      </c>
      <c r="C15" s="113">
        <v>74.354750137287198</v>
      </c>
      <c r="D15" s="122"/>
      <c r="E15" s="120"/>
      <c r="F15" s="105"/>
    </row>
    <row r="16" spans="1:7" ht="15.75" thickBot="1">
      <c r="A16" s="136" t="s">
        <v>22</v>
      </c>
      <c r="B16" s="114">
        <v>3642</v>
      </c>
      <c r="C16" s="115">
        <v>100</v>
      </c>
      <c r="D16" s="123"/>
      <c r="E16" s="124"/>
      <c r="F16" s="105"/>
    </row>
    <row r="17" spans="7:7">
      <c r="G17" s="298" t="s">
        <v>425</v>
      </c>
    </row>
  </sheetData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1A7BFA-D631-4D36-AD34-35C36D17E2F9}">
  <dimension ref="A1:D26"/>
  <sheetViews>
    <sheetView zoomScale="70" zoomScaleNormal="70" workbookViewId="0">
      <selection activeCell="E26" sqref="E26"/>
    </sheetView>
  </sheetViews>
  <sheetFormatPr defaultRowHeight="15"/>
  <cols>
    <col min="1" max="1" width="79.140625" bestFit="1" customWidth="1"/>
    <col min="2" max="2" width="13.7109375" bestFit="1" customWidth="1"/>
    <col min="4" max="4" width="66.7109375" customWidth="1"/>
  </cols>
  <sheetData>
    <row r="1" spans="1:4">
      <c r="A1" s="141" t="s">
        <v>165</v>
      </c>
      <c r="B1" t="s">
        <v>184</v>
      </c>
    </row>
    <row r="2" spans="1:4">
      <c r="A2" s="139" t="s">
        <v>166</v>
      </c>
      <c r="B2" s="140">
        <v>7.0963756177924324</v>
      </c>
      <c r="D2" s="298" t="s">
        <v>443</v>
      </c>
    </row>
    <row r="3" spans="1:4">
      <c r="A3" s="139" t="s">
        <v>167</v>
      </c>
      <c r="B3" s="140">
        <v>7.4681493684788602</v>
      </c>
    </row>
    <row r="4" spans="1:4">
      <c r="A4" s="139" t="s">
        <v>168</v>
      </c>
      <c r="B4" s="140">
        <v>7.404173531026899</v>
      </c>
    </row>
    <row r="5" spans="1:4">
      <c r="A5" s="139" t="s">
        <v>169</v>
      </c>
      <c r="B5" s="140">
        <v>5.8657331136738069</v>
      </c>
    </row>
    <row r="6" spans="1:4">
      <c r="A6" s="139" t="s">
        <v>170</v>
      </c>
      <c r="B6" s="140">
        <v>7.704832509610112</v>
      </c>
    </row>
    <row r="7" spans="1:4">
      <c r="A7" s="139" t="s">
        <v>171</v>
      </c>
      <c r="B7" s="140">
        <v>6.467325645249864</v>
      </c>
    </row>
    <row r="8" spans="1:4">
      <c r="A8" s="139" t="s">
        <v>172</v>
      </c>
      <c r="B8" s="140">
        <v>7.5645249862712873</v>
      </c>
    </row>
    <row r="9" spans="1:4">
      <c r="A9" s="139" t="s">
        <v>173</v>
      </c>
      <c r="B9" s="140">
        <v>7.8476112026359255</v>
      </c>
    </row>
    <row r="10" spans="1:4">
      <c r="A10" s="139" t="s">
        <v>174</v>
      </c>
      <c r="B10" s="140">
        <v>6.9195496979681446</v>
      </c>
    </row>
    <row r="11" spans="1:4">
      <c r="A11" s="139" t="s">
        <v>175</v>
      </c>
      <c r="B11" s="140">
        <v>6.2273476112026556</v>
      </c>
    </row>
    <row r="12" spans="1:4">
      <c r="A12" s="139" t="s">
        <v>176</v>
      </c>
      <c r="B12" s="140">
        <v>7.1603514552443643</v>
      </c>
    </row>
    <row r="13" spans="1:4">
      <c r="A13" s="139" t="s">
        <v>177</v>
      </c>
      <c r="B13" s="140">
        <v>6.886600768808365</v>
      </c>
    </row>
    <row r="14" spans="1:4">
      <c r="A14" s="139" t="s">
        <v>178</v>
      </c>
      <c r="B14" s="140">
        <v>7.505766062602973</v>
      </c>
    </row>
    <row r="15" spans="1:4">
      <c r="A15" s="139" t="s">
        <v>179</v>
      </c>
      <c r="B15" s="140">
        <v>7.7366831411312216</v>
      </c>
    </row>
    <row r="16" spans="1:4">
      <c r="A16" s="139" t="s">
        <v>180</v>
      </c>
      <c r="B16" s="140">
        <v>5.6510159253157646</v>
      </c>
    </row>
    <row r="17" spans="1:4">
      <c r="A17" s="139" t="s">
        <v>181</v>
      </c>
      <c r="B17" s="140">
        <v>6.3465129049972679</v>
      </c>
    </row>
    <row r="18" spans="1:4">
      <c r="A18" s="139" t="s">
        <v>182</v>
      </c>
      <c r="B18" s="140">
        <v>6.2797913234486522</v>
      </c>
    </row>
    <row r="19" spans="1:4">
      <c r="A19" s="139" t="s">
        <v>183</v>
      </c>
      <c r="B19">
        <v>6.9489614626740357</v>
      </c>
    </row>
    <row r="26" spans="1:4">
      <c r="D26" s="298" t="s">
        <v>425</v>
      </c>
    </row>
  </sheetData>
  <pageMargins left="0.7" right="0.7" top="0.75" bottom="0.75" header="0.3" footer="0.3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F518F6-3F6C-45CC-99FF-B3119C3C1CAC}">
  <dimension ref="A1:N29"/>
  <sheetViews>
    <sheetView topLeftCell="A10" workbookViewId="0">
      <selection activeCell="A29" sqref="A29"/>
    </sheetView>
  </sheetViews>
  <sheetFormatPr defaultColWidth="9.140625" defaultRowHeight="15.75"/>
  <cols>
    <col min="1" max="1" width="69.140625" style="142" bestFit="1" customWidth="1"/>
    <col min="2" max="2" width="9" style="143" bestFit="1" customWidth="1"/>
    <col min="3" max="3" width="8.85546875" style="143" bestFit="1" customWidth="1"/>
    <col min="4" max="4" width="9.140625" style="143"/>
    <col min="5" max="5" width="8.7109375" style="143" bestFit="1" customWidth="1"/>
    <col min="6" max="6" width="9.140625" style="143"/>
    <col min="7" max="8" width="8.7109375" style="143" bestFit="1" customWidth="1"/>
    <col min="9" max="9" width="8.85546875" style="143" bestFit="1" customWidth="1"/>
    <col min="10" max="10" width="9.140625" style="143"/>
    <col min="11" max="11" width="8.7109375" style="143" bestFit="1" customWidth="1"/>
    <col min="12" max="13" width="9" style="143" bestFit="1" customWidth="1"/>
    <col min="14" max="16384" width="9.140625" style="142"/>
  </cols>
  <sheetData>
    <row r="1" spans="1:14">
      <c r="A1" s="145"/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</row>
    <row r="2" spans="1:14">
      <c r="A2" s="326" t="s">
        <v>202</v>
      </c>
      <c r="B2" s="326"/>
      <c r="C2" s="326"/>
      <c r="D2" s="326"/>
      <c r="E2" s="326"/>
      <c r="F2" s="326"/>
      <c r="G2" s="326"/>
      <c r="H2" s="326"/>
      <c r="I2" s="326"/>
      <c r="J2" s="326"/>
      <c r="K2" s="326"/>
      <c r="L2" s="326"/>
      <c r="M2" s="326"/>
      <c r="N2" s="144"/>
    </row>
    <row r="3" spans="1:14" ht="79.5">
      <c r="A3" s="147" t="s">
        <v>47</v>
      </c>
      <c r="B3" s="148" t="s">
        <v>201</v>
      </c>
      <c r="C3" s="148" t="s">
        <v>200</v>
      </c>
      <c r="D3" s="148" t="s">
        <v>199</v>
      </c>
      <c r="E3" s="148" t="s">
        <v>198</v>
      </c>
      <c r="F3" s="148" t="s">
        <v>197</v>
      </c>
      <c r="G3" s="148" t="s">
        <v>196</v>
      </c>
      <c r="H3" s="148" t="s">
        <v>195</v>
      </c>
      <c r="I3" s="148" t="s">
        <v>194</v>
      </c>
      <c r="J3" s="148" t="s">
        <v>193</v>
      </c>
      <c r="K3" s="148" t="s">
        <v>192</v>
      </c>
      <c r="L3" s="148" t="s">
        <v>191</v>
      </c>
      <c r="M3" s="148" t="s">
        <v>190</v>
      </c>
      <c r="N3" s="144"/>
    </row>
    <row r="4" spans="1:14">
      <c r="A4" s="149" t="s">
        <v>185</v>
      </c>
      <c r="B4" s="150">
        <v>3.5903349807797915</v>
      </c>
      <c r="C4" s="150">
        <v>3.627127951674904</v>
      </c>
      <c r="D4" s="150">
        <v>3.8552992861065349</v>
      </c>
      <c r="E4" s="150">
        <v>4.0900604063701262</v>
      </c>
      <c r="F4" s="150">
        <v>4.0768808347062055</v>
      </c>
      <c r="G4" s="150">
        <v>3.9783086216364634</v>
      </c>
      <c r="H4" s="150">
        <v>3.6943986820428334</v>
      </c>
      <c r="I4" s="150">
        <v>3.641954969796815</v>
      </c>
      <c r="J4" s="150">
        <v>3.6603514552443714</v>
      </c>
      <c r="K4" s="150">
        <v>4.2084019769357495</v>
      </c>
      <c r="L4" s="150">
        <v>4.2138934651290496</v>
      </c>
      <c r="M4" s="150">
        <v>4.3412959912136193</v>
      </c>
      <c r="N4" s="144"/>
    </row>
    <row r="5" spans="1:14">
      <c r="A5" s="149" t="s">
        <v>189</v>
      </c>
      <c r="B5" s="150">
        <v>4</v>
      </c>
      <c r="C5" s="150">
        <v>4</v>
      </c>
      <c r="D5" s="150">
        <v>4</v>
      </c>
      <c r="E5" s="150">
        <v>4</v>
      </c>
      <c r="F5" s="150">
        <v>4</v>
      </c>
      <c r="G5" s="150">
        <v>4</v>
      </c>
      <c r="H5" s="150">
        <v>4</v>
      </c>
      <c r="I5" s="150">
        <v>4</v>
      </c>
      <c r="J5" s="150">
        <v>4</v>
      </c>
      <c r="K5" s="150">
        <v>4</v>
      </c>
      <c r="L5" s="150">
        <v>4</v>
      </c>
      <c r="M5" s="150">
        <v>5</v>
      </c>
      <c r="N5" s="144"/>
    </row>
    <row r="6" spans="1:14">
      <c r="A6" s="149" t="s">
        <v>188</v>
      </c>
      <c r="B6" s="151">
        <v>3</v>
      </c>
      <c r="C6" s="151">
        <v>4</v>
      </c>
      <c r="D6" s="151">
        <v>4</v>
      </c>
      <c r="E6" s="151">
        <v>4</v>
      </c>
      <c r="F6" s="151">
        <v>4</v>
      </c>
      <c r="G6" s="151">
        <v>4</v>
      </c>
      <c r="H6" s="151">
        <v>4</v>
      </c>
      <c r="I6" s="151">
        <v>4</v>
      </c>
      <c r="J6" s="151">
        <v>4</v>
      </c>
      <c r="K6" s="151">
        <v>5</v>
      </c>
      <c r="L6" s="151">
        <v>5</v>
      </c>
      <c r="M6" s="151">
        <v>5</v>
      </c>
      <c r="N6" s="144"/>
    </row>
    <row r="7" spans="1:14">
      <c r="A7" s="149" t="s">
        <v>187</v>
      </c>
      <c r="B7" s="151">
        <v>1</v>
      </c>
      <c r="C7" s="151">
        <v>1</v>
      </c>
      <c r="D7" s="151">
        <v>1</v>
      </c>
      <c r="E7" s="151">
        <v>1</v>
      </c>
      <c r="F7" s="151">
        <v>1</v>
      </c>
      <c r="G7" s="151">
        <v>1</v>
      </c>
      <c r="H7" s="151">
        <v>1</v>
      </c>
      <c r="I7" s="151">
        <v>1</v>
      </c>
      <c r="J7" s="151">
        <v>1</v>
      </c>
      <c r="K7" s="151">
        <v>1</v>
      </c>
      <c r="L7" s="151">
        <v>1</v>
      </c>
      <c r="M7" s="151">
        <v>1</v>
      </c>
      <c r="N7" s="144"/>
    </row>
    <row r="8" spans="1:14">
      <c r="A8" s="149" t="s">
        <v>186</v>
      </c>
      <c r="B8" s="151">
        <v>5</v>
      </c>
      <c r="C8" s="151">
        <v>5</v>
      </c>
      <c r="D8" s="151">
        <v>5</v>
      </c>
      <c r="E8" s="151">
        <v>5</v>
      </c>
      <c r="F8" s="151">
        <v>5</v>
      </c>
      <c r="G8" s="151">
        <v>5</v>
      </c>
      <c r="H8" s="151">
        <v>5</v>
      </c>
      <c r="I8" s="151">
        <v>5</v>
      </c>
      <c r="J8" s="151">
        <v>5</v>
      </c>
      <c r="K8" s="151">
        <v>5</v>
      </c>
      <c r="L8" s="151">
        <v>5</v>
      </c>
      <c r="M8" s="151">
        <v>5</v>
      </c>
      <c r="N8" s="144"/>
    </row>
    <row r="9" spans="1:14" ht="24">
      <c r="A9" s="298" t="s">
        <v>444</v>
      </c>
    </row>
    <row r="29" spans="1:1">
      <c r="A29" s="298" t="s">
        <v>425</v>
      </c>
    </row>
  </sheetData>
  <mergeCells count="1">
    <mergeCell ref="A2:M2"/>
  </mergeCells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1C68E8-9757-4F5A-9348-4B42B3CFD8A7}">
  <dimension ref="A1:G23"/>
  <sheetViews>
    <sheetView workbookViewId="0">
      <selection activeCell="E22" sqref="E22"/>
    </sheetView>
  </sheetViews>
  <sheetFormatPr defaultRowHeight="15"/>
  <cols>
    <col min="1" max="1" width="67.42578125" bestFit="1" customWidth="1"/>
    <col min="2" max="3" width="25.7109375" bestFit="1" customWidth="1"/>
    <col min="4" max="4" width="18.28515625" bestFit="1" customWidth="1"/>
    <col min="5" max="5" width="21.7109375" bestFit="1" customWidth="1"/>
  </cols>
  <sheetData>
    <row r="1" spans="1:7" ht="23.25">
      <c r="A1" s="153" t="s">
        <v>47</v>
      </c>
      <c r="B1" s="154" t="s">
        <v>203</v>
      </c>
      <c r="C1" s="154" t="s">
        <v>204</v>
      </c>
      <c r="D1" s="154" t="s">
        <v>205</v>
      </c>
      <c r="E1" s="154" t="s">
        <v>206</v>
      </c>
    </row>
    <row r="2" spans="1:7">
      <c r="A2" s="155" t="s">
        <v>185</v>
      </c>
      <c r="B2" s="156">
        <v>11.07276221856123</v>
      </c>
      <c r="C2" s="156">
        <v>12.145249862712795</v>
      </c>
      <c r="D2" s="156">
        <v>10.99670510708402</v>
      </c>
      <c r="E2" s="156">
        <v>12.763591433278419</v>
      </c>
    </row>
    <row r="3" spans="1:7">
      <c r="A3" s="155" t="s">
        <v>189</v>
      </c>
      <c r="B3" s="156">
        <v>11</v>
      </c>
      <c r="C3" s="156">
        <v>12</v>
      </c>
      <c r="D3" s="156">
        <v>11</v>
      </c>
      <c r="E3" s="156">
        <v>13</v>
      </c>
    </row>
    <row r="4" spans="1:7">
      <c r="A4" s="155" t="s">
        <v>188</v>
      </c>
      <c r="B4" s="156">
        <v>12</v>
      </c>
      <c r="C4" s="156">
        <v>12</v>
      </c>
      <c r="D4" s="156">
        <v>12</v>
      </c>
      <c r="E4" s="156">
        <v>15</v>
      </c>
    </row>
    <row r="5" spans="1:7">
      <c r="A5" s="155" t="s">
        <v>187</v>
      </c>
      <c r="B5" s="156">
        <v>3</v>
      </c>
      <c r="C5" s="156">
        <v>3</v>
      </c>
      <c r="D5" s="156">
        <v>3</v>
      </c>
      <c r="E5" s="156">
        <v>3</v>
      </c>
    </row>
    <row r="6" spans="1:7">
      <c r="A6" s="155" t="s">
        <v>186</v>
      </c>
      <c r="B6" s="156">
        <v>15</v>
      </c>
      <c r="C6" s="156">
        <v>15</v>
      </c>
      <c r="D6" s="156">
        <v>15</v>
      </c>
      <c r="E6" s="156">
        <v>15</v>
      </c>
      <c r="G6" s="152"/>
    </row>
    <row r="7" spans="1:7">
      <c r="F7" s="152"/>
    </row>
    <row r="8" spans="1:7">
      <c r="F8" s="152"/>
    </row>
    <row r="9" spans="1:7" ht="24">
      <c r="A9" s="31" t="s">
        <v>445</v>
      </c>
      <c r="F9" s="152"/>
    </row>
    <row r="10" spans="1:7">
      <c r="F10" s="152"/>
    </row>
    <row r="11" spans="1:7">
      <c r="F11" s="152"/>
    </row>
    <row r="23" spans="1:1">
      <c r="A23" s="298" t="s">
        <v>425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746664-E950-4A6E-AF37-052B03AC7D6F}">
  <dimension ref="A1:F24"/>
  <sheetViews>
    <sheetView workbookViewId="0">
      <selection activeCell="E2" sqref="E2"/>
    </sheetView>
  </sheetViews>
  <sheetFormatPr defaultRowHeight="15"/>
  <cols>
    <col min="1" max="3" width="8.85546875" style="7"/>
    <col min="4" max="4" width="38.28515625" style="7" customWidth="1"/>
    <col min="5" max="5" width="38.42578125" customWidth="1"/>
    <col min="6" max="6" width="7.7109375" customWidth="1"/>
  </cols>
  <sheetData>
    <row r="1" spans="1:6">
      <c r="A1" s="311" t="s">
        <v>23</v>
      </c>
      <c r="B1" s="311"/>
      <c r="C1" s="311"/>
      <c r="D1" s="47"/>
    </row>
    <row r="2" spans="1:6" ht="24">
      <c r="A2" s="38"/>
      <c r="B2" s="48" t="s">
        <v>0</v>
      </c>
      <c r="C2" s="48" t="s">
        <v>1</v>
      </c>
      <c r="E2" s="301" t="s">
        <v>427</v>
      </c>
      <c r="F2" s="299"/>
    </row>
    <row r="3" spans="1:6" ht="24">
      <c r="A3" s="49" t="s">
        <v>24</v>
      </c>
      <c r="B3" s="50">
        <v>1103</v>
      </c>
      <c r="C3" s="51">
        <v>30.285557386051622</v>
      </c>
    </row>
    <row r="4" spans="1:6">
      <c r="A4" s="49" t="s">
        <v>25</v>
      </c>
      <c r="B4" s="50">
        <v>525</v>
      </c>
      <c r="C4" s="51">
        <v>14.41515650741351</v>
      </c>
    </row>
    <row r="5" spans="1:6">
      <c r="A5" s="49" t="s">
        <v>26</v>
      </c>
      <c r="B5" s="50">
        <v>597</v>
      </c>
      <c r="C5" s="51">
        <v>16.392092257001647</v>
      </c>
    </row>
    <row r="6" spans="1:6" ht="24">
      <c r="A6" s="49" t="s">
        <v>27</v>
      </c>
      <c r="B6" s="50">
        <v>1417</v>
      </c>
      <c r="C6" s="51">
        <v>38.907193849533222</v>
      </c>
    </row>
    <row r="7" spans="1:6">
      <c r="A7" s="49" t="s">
        <v>22</v>
      </c>
      <c r="B7" s="50">
        <v>3642</v>
      </c>
      <c r="C7" s="51">
        <v>100</v>
      </c>
    </row>
    <row r="8" spans="1:6">
      <c r="A8" s="38"/>
      <c r="B8" s="38"/>
      <c r="C8" s="38"/>
    </row>
    <row r="24" spans="5:5">
      <c r="E24" s="300" t="s">
        <v>425</v>
      </c>
    </row>
  </sheetData>
  <mergeCells count="1">
    <mergeCell ref="A1:C1"/>
  </mergeCells>
  <pageMargins left="0.7" right="0.7" top="0.75" bottom="0.75" header="0.3" footer="0.3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F1B217-F0F5-4A6B-A4B1-3DCF0169B3A9}">
  <dimension ref="A1:H20"/>
  <sheetViews>
    <sheetView workbookViewId="0">
      <selection activeCell="H19" sqref="H19"/>
    </sheetView>
  </sheetViews>
  <sheetFormatPr defaultColWidth="8.85546875" defaultRowHeight="15"/>
  <cols>
    <col min="1" max="1" width="48.7109375" style="7" customWidth="1"/>
    <col min="2" max="2" width="20.140625" style="7" bestFit="1" customWidth="1"/>
    <col min="3" max="3" width="8.140625" style="7" bestFit="1" customWidth="1"/>
    <col min="4" max="4" width="8.7109375" style="7" bestFit="1" customWidth="1"/>
    <col min="5" max="5" width="8.28515625" style="7" bestFit="1" customWidth="1"/>
    <col min="6" max="6" width="8.7109375" style="7" bestFit="1" customWidth="1"/>
    <col min="7" max="7" width="8.85546875" style="7"/>
    <col min="8" max="8" width="66.85546875" style="7" customWidth="1"/>
    <col min="9" max="16384" width="8.85546875" style="7"/>
  </cols>
  <sheetData>
    <row r="1" spans="1:8" ht="24.75">
      <c r="A1" s="157"/>
      <c r="B1" s="157"/>
      <c r="C1" s="158" t="s">
        <v>207</v>
      </c>
      <c r="D1" s="158" t="s">
        <v>208</v>
      </c>
      <c r="E1" s="158"/>
      <c r="F1" s="159"/>
    </row>
    <row r="2" spans="1:8">
      <c r="A2" s="327" t="s">
        <v>209</v>
      </c>
      <c r="B2" s="161" t="s">
        <v>210</v>
      </c>
      <c r="C2" s="162">
        <v>948</v>
      </c>
      <c r="D2" s="162">
        <v>606</v>
      </c>
      <c r="E2" s="162">
        <v>1554</v>
      </c>
      <c r="F2" s="159"/>
      <c r="H2" s="163" t="s">
        <v>446</v>
      </c>
    </row>
    <row r="3" spans="1:8">
      <c r="A3" s="327"/>
      <c r="B3" s="160" t="s">
        <v>211</v>
      </c>
      <c r="C3" s="164">
        <v>0.44886363636363635</v>
      </c>
      <c r="D3" s="164">
        <v>0.39607843137254906</v>
      </c>
      <c r="E3" s="164">
        <v>0.42668863261943984</v>
      </c>
      <c r="F3" s="159"/>
    </row>
    <row r="4" spans="1:8" ht="24">
      <c r="A4" s="327"/>
      <c r="B4" s="161" t="s">
        <v>212</v>
      </c>
      <c r="C4" s="162">
        <v>1164</v>
      </c>
      <c r="D4" s="162">
        <v>924</v>
      </c>
      <c r="E4" s="162">
        <v>2088</v>
      </c>
      <c r="F4" s="159"/>
    </row>
    <row r="5" spans="1:8">
      <c r="A5" s="327"/>
      <c r="B5" s="160" t="s">
        <v>211</v>
      </c>
      <c r="C5" s="164">
        <v>0.55113636363636365</v>
      </c>
      <c r="D5" s="164">
        <v>0.60392156862745094</v>
      </c>
      <c r="E5" s="164">
        <v>0.5733113673805601</v>
      </c>
      <c r="F5" s="159"/>
    </row>
    <row r="6" spans="1:8">
      <c r="A6" s="38"/>
      <c r="B6" s="161" t="s">
        <v>22</v>
      </c>
      <c r="C6" s="162">
        <v>2112</v>
      </c>
      <c r="D6" s="162">
        <v>1530</v>
      </c>
      <c r="E6" s="162">
        <v>3642</v>
      </c>
      <c r="F6" s="159"/>
    </row>
    <row r="7" spans="1:8">
      <c r="A7" s="161"/>
      <c r="B7" s="160" t="s">
        <v>211</v>
      </c>
      <c r="C7" s="164">
        <v>1</v>
      </c>
      <c r="D7" s="164">
        <v>1</v>
      </c>
      <c r="E7" s="164">
        <v>1</v>
      </c>
      <c r="F7" s="159"/>
    </row>
    <row r="8" spans="1:8">
      <c r="A8" s="159"/>
      <c r="B8" s="159"/>
      <c r="C8" s="159"/>
      <c r="D8" s="159"/>
      <c r="E8" s="159"/>
      <c r="F8" s="159"/>
      <c r="G8" s="159"/>
    </row>
    <row r="9" spans="1:8">
      <c r="A9" s="328" t="s">
        <v>213</v>
      </c>
      <c r="B9" s="328"/>
      <c r="C9" s="328"/>
      <c r="D9" s="328"/>
      <c r="E9" s="328"/>
      <c r="F9" s="328"/>
      <c r="G9" s="159"/>
    </row>
    <row r="10" spans="1:8" ht="60.75">
      <c r="A10" s="165" t="s">
        <v>47</v>
      </c>
      <c r="B10" s="166" t="s">
        <v>214</v>
      </c>
      <c r="C10" s="167" t="s">
        <v>215</v>
      </c>
      <c r="D10" s="167" t="s">
        <v>216</v>
      </c>
      <c r="E10" s="167" t="s">
        <v>217</v>
      </c>
      <c r="F10" s="168" t="s">
        <v>218</v>
      </c>
      <c r="G10" s="159"/>
    </row>
    <row r="11" spans="1:8">
      <c r="A11" s="169" t="s">
        <v>219</v>
      </c>
      <c r="B11" s="170" t="s">
        <v>220</v>
      </c>
      <c r="C11" s="171">
        <v>1</v>
      </c>
      <c r="D11" s="172">
        <v>1.4780807780690334E-3</v>
      </c>
      <c r="E11" s="173"/>
      <c r="F11" s="174"/>
      <c r="G11" s="159"/>
    </row>
    <row r="12" spans="1:8">
      <c r="A12" s="175" t="s">
        <v>221</v>
      </c>
      <c r="B12" s="176">
        <v>9.8911140437394707</v>
      </c>
      <c r="C12" s="177">
        <v>1</v>
      </c>
      <c r="D12" s="178">
        <v>1.6607879334709029E-3</v>
      </c>
      <c r="E12" s="179"/>
      <c r="F12" s="180"/>
      <c r="G12" s="159"/>
    </row>
    <row r="13" spans="1:8">
      <c r="A13" s="175" t="s">
        <v>222</v>
      </c>
      <c r="B13" s="176">
        <v>10.128461456421647</v>
      </c>
      <c r="C13" s="177">
        <v>1</v>
      </c>
      <c r="D13" s="178">
        <v>1.4599722162455778E-3</v>
      </c>
      <c r="E13" s="179"/>
      <c r="F13" s="180"/>
      <c r="G13" s="159"/>
    </row>
    <row r="14" spans="1:8">
      <c r="A14" s="175" t="s">
        <v>223</v>
      </c>
      <c r="B14" s="181"/>
      <c r="C14" s="179"/>
      <c r="D14" s="179"/>
      <c r="E14" s="178">
        <v>1.5943298470125834E-3</v>
      </c>
      <c r="F14" s="182">
        <v>8.2154208769463278E-4</v>
      </c>
      <c r="G14" s="159"/>
    </row>
    <row r="15" spans="1:8">
      <c r="A15" s="175" t="s">
        <v>224</v>
      </c>
      <c r="B15" s="176">
        <v>10.102967124252629</v>
      </c>
      <c r="C15" s="177">
        <v>1</v>
      </c>
      <c r="D15" s="178">
        <v>1.480307937862082E-3</v>
      </c>
      <c r="E15" s="179"/>
      <c r="F15" s="180"/>
      <c r="G15" s="159"/>
    </row>
    <row r="16" spans="1:8">
      <c r="A16" s="183" t="s">
        <v>225</v>
      </c>
      <c r="B16" s="184">
        <v>3642</v>
      </c>
      <c r="C16" s="185"/>
      <c r="D16" s="185"/>
      <c r="E16" s="185"/>
      <c r="F16" s="186"/>
      <c r="G16" s="159"/>
    </row>
    <row r="17" spans="1:8">
      <c r="A17" s="329" t="s">
        <v>226</v>
      </c>
      <c r="B17" s="329"/>
      <c r="C17" s="329"/>
      <c r="D17" s="329"/>
      <c r="E17" s="329"/>
      <c r="F17" s="329"/>
      <c r="G17" s="159"/>
    </row>
    <row r="18" spans="1:8">
      <c r="A18" s="329" t="s">
        <v>227</v>
      </c>
      <c r="B18" s="329"/>
      <c r="C18" s="329"/>
      <c r="D18" s="329"/>
      <c r="E18" s="329"/>
      <c r="F18" s="329"/>
      <c r="G18" s="159"/>
    </row>
    <row r="19" spans="1:8">
      <c r="A19" s="304"/>
      <c r="B19" s="304"/>
      <c r="C19" s="304"/>
      <c r="D19" s="304"/>
      <c r="E19" s="304"/>
      <c r="F19" s="304"/>
      <c r="G19" s="159"/>
      <c r="H19" s="305" t="s">
        <v>447</v>
      </c>
    </row>
    <row r="20" spans="1:8">
      <c r="H20" s="305" t="s">
        <v>425</v>
      </c>
    </row>
  </sheetData>
  <mergeCells count="4">
    <mergeCell ref="A2:A5"/>
    <mergeCell ref="A9:F9"/>
    <mergeCell ref="A17:F17"/>
    <mergeCell ref="A18:F18"/>
  </mergeCells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102F0A-040E-4F03-A60D-91CA3AFEB042}">
  <dimension ref="A1:I25"/>
  <sheetViews>
    <sheetView zoomScale="115" zoomScaleNormal="115" workbookViewId="0">
      <selection activeCell="G12" sqref="G12"/>
    </sheetView>
  </sheetViews>
  <sheetFormatPr defaultColWidth="8.85546875" defaultRowHeight="15"/>
  <cols>
    <col min="1" max="1" width="20.85546875" style="7" customWidth="1"/>
    <col min="2" max="2" width="20.140625" style="7" bestFit="1" customWidth="1"/>
    <col min="3" max="3" width="34" style="7" customWidth="1"/>
    <col min="4" max="4" width="8.7109375" style="7" bestFit="1" customWidth="1"/>
    <col min="5" max="5" width="6.28515625" style="7" bestFit="1" customWidth="1"/>
    <col min="6" max="6" width="7.28515625" style="7" customWidth="1"/>
    <col min="7" max="7" width="6.28515625" style="7" bestFit="1" customWidth="1"/>
    <col min="8" max="8" width="8.85546875" style="7"/>
    <col min="9" max="9" width="73.28515625" style="7" customWidth="1"/>
    <col min="10" max="16384" width="8.85546875" style="7"/>
  </cols>
  <sheetData>
    <row r="1" spans="1:9">
      <c r="A1" s="334" t="s">
        <v>209</v>
      </c>
      <c r="B1" s="335"/>
      <c r="C1" s="336"/>
      <c r="D1" s="333" t="s">
        <v>232</v>
      </c>
      <c r="E1" s="333"/>
      <c r="F1" s="333"/>
      <c r="G1" s="38"/>
      <c r="H1" s="187"/>
      <c r="I1" s="305" t="s">
        <v>448</v>
      </c>
    </row>
    <row r="2" spans="1:9" ht="24.75">
      <c r="A2" s="193"/>
      <c r="B2" s="193"/>
      <c r="C2" s="193"/>
      <c r="D2" s="192" t="s">
        <v>451</v>
      </c>
      <c r="E2" s="192" t="s">
        <v>279</v>
      </c>
      <c r="F2" s="192" t="s">
        <v>52</v>
      </c>
      <c r="G2" s="201" t="s">
        <v>22</v>
      </c>
      <c r="H2" s="187"/>
    </row>
    <row r="3" spans="1:9">
      <c r="A3" s="38"/>
      <c r="B3" s="198" t="s">
        <v>449</v>
      </c>
      <c r="C3" s="188" t="s">
        <v>231</v>
      </c>
      <c r="D3" s="199">
        <v>445</v>
      </c>
      <c r="E3" s="199">
        <v>727</v>
      </c>
      <c r="F3" s="199">
        <v>382</v>
      </c>
      <c r="G3" s="199">
        <v>1554</v>
      </c>
      <c r="H3" s="187"/>
    </row>
    <row r="4" spans="1:9" ht="24">
      <c r="A4" s="198"/>
      <c r="B4" s="198"/>
      <c r="C4" s="188" t="s">
        <v>230</v>
      </c>
      <c r="D4" s="197">
        <v>0.29489728296885354</v>
      </c>
      <c r="E4" s="197">
        <v>0.49022252191503701</v>
      </c>
      <c r="F4" s="197">
        <v>0.58769230769230774</v>
      </c>
      <c r="G4" s="197">
        <v>0.42668863261943984</v>
      </c>
      <c r="H4" s="187"/>
    </row>
    <row r="5" spans="1:9" ht="24">
      <c r="A5" s="200"/>
      <c r="B5" s="200" t="s">
        <v>450</v>
      </c>
      <c r="C5" s="188" t="s">
        <v>231</v>
      </c>
      <c r="D5" s="199">
        <v>1064</v>
      </c>
      <c r="E5" s="199">
        <v>756</v>
      </c>
      <c r="F5" s="199">
        <v>268</v>
      </c>
      <c r="G5" s="199">
        <v>2088</v>
      </c>
      <c r="H5" s="187"/>
    </row>
    <row r="6" spans="1:9" ht="24">
      <c r="A6" s="198"/>
      <c r="B6" s="198"/>
      <c r="C6" s="188" t="s">
        <v>230</v>
      </c>
      <c r="D6" s="197">
        <v>0.70510271703114635</v>
      </c>
      <c r="E6" s="197">
        <v>0.50977747808496288</v>
      </c>
      <c r="F6" s="197">
        <v>0.41230769230769232</v>
      </c>
      <c r="G6" s="197">
        <v>0.5733113673805601</v>
      </c>
      <c r="H6" s="187"/>
    </row>
    <row r="7" spans="1:9">
      <c r="B7" s="188" t="s">
        <v>22</v>
      </c>
      <c r="C7" s="188" t="s">
        <v>231</v>
      </c>
      <c r="D7" s="199">
        <v>1509</v>
      </c>
      <c r="E7" s="199">
        <v>1483</v>
      </c>
      <c r="F7" s="199">
        <v>650</v>
      </c>
      <c r="G7" s="199">
        <v>3642</v>
      </c>
      <c r="H7" s="187"/>
    </row>
    <row r="8" spans="1:9" ht="24">
      <c r="A8" s="198"/>
      <c r="B8" s="198"/>
      <c r="C8" s="188" t="s">
        <v>230</v>
      </c>
      <c r="D8" s="197">
        <v>1</v>
      </c>
      <c r="E8" s="197">
        <v>1</v>
      </c>
      <c r="F8" s="197">
        <v>1</v>
      </c>
      <c r="G8" s="197">
        <v>1</v>
      </c>
      <c r="H8" s="187"/>
    </row>
    <row r="9" spans="1:9">
      <c r="A9" s="196"/>
      <c r="B9" s="196"/>
      <c r="C9" s="195"/>
      <c r="D9" s="194"/>
      <c r="E9" s="194"/>
      <c r="F9" s="194"/>
      <c r="G9" s="194"/>
      <c r="H9" s="187"/>
    </row>
    <row r="10" spans="1:9">
      <c r="A10" s="330" t="s">
        <v>213</v>
      </c>
      <c r="B10" s="330"/>
      <c r="C10" s="330"/>
      <c r="D10" s="330"/>
      <c r="E10" s="187"/>
      <c r="F10" s="187"/>
      <c r="G10" s="187"/>
      <c r="H10" s="187"/>
    </row>
    <row r="11" spans="1:9" ht="60.75">
      <c r="A11" s="331" t="s">
        <v>47</v>
      </c>
      <c r="B11" s="192" t="s">
        <v>214</v>
      </c>
      <c r="C11" s="192" t="s">
        <v>215</v>
      </c>
      <c r="D11" s="192" t="s">
        <v>216</v>
      </c>
      <c r="E11" s="187"/>
      <c r="F11" s="187"/>
      <c r="G11" s="187"/>
      <c r="H11" s="187"/>
    </row>
    <row r="12" spans="1:9">
      <c r="A12" s="188" t="s">
        <v>219</v>
      </c>
      <c r="B12" s="191" t="s">
        <v>229</v>
      </c>
      <c r="C12" s="189">
        <v>2</v>
      </c>
      <c r="D12" s="190">
        <v>2.9091287739060789E-44</v>
      </c>
      <c r="E12" s="187"/>
      <c r="F12" s="187"/>
      <c r="G12" s="187"/>
      <c r="H12" s="187"/>
    </row>
    <row r="13" spans="1:9" ht="24">
      <c r="A13" s="188" t="s">
        <v>222</v>
      </c>
      <c r="B13" s="190">
        <v>203.65106600292518</v>
      </c>
      <c r="C13" s="189">
        <v>2</v>
      </c>
      <c r="D13" s="190">
        <v>5.9942230671143514E-45</v>
      </c>
      <c r="E13" s="187"/>
      <c r="F13" s="187"/>
      <c r="G13" s="187"/>
      <c r="H13" s="187"/>
    </row>
    <row r="14" spans="1:9" ht="24">
      <c r="A14" s="188" t="s">
        <v>224</v>
      </c>
      <c r="B14" s="190">
        <v>192.44766426800689</v>
      </c>
      <c r="C14" s="189">
        <v>1</v>
      </c>
      <c r="D14" s="190">
        <v>9.2912964697299883E-44</v>
      </c>
      <c r="E14" s="187"/>
      <c r="F14" s="187"/>
      <c r="G14" s="187"/>
      <c r="H14" s="187"/>
    </row>
    <row r="15" spans="1:9">
      <c r="A15" s="188" t="s">
        <v>225</v>
      </c>
      <c r="B15" s="189">
        <v>3642</v>
      </c>
      <c r="C15" s="188"/>
      <c r="D15" s="188"/>
      <c r="E15" s="187"/>
      <c r="F15" s="187"/>
      <c r="G15" s="187"/>
      <c r="H15" s="187"/>
    </row>
    <row r="16" spans="1:9">
      <c r="A16" s="332" t="s">
        <v>228</v>
      </c>
      <c r="B16" s="332"/>
      <c r="C16" s="332"/>
      <c r="D16" s="332"/>
      <c r="E16" s="187"/>
      <c r="F16" s="187"/>
      <c r="G16" s="187"/>
      <c r="H16" s="187"/>
    </row>
    <row r="21" spans="9:9">
      <c r="I21" s="305" t="s">
        <v>452</v>
      </c>
    </row>
    <row r="22" spans="9:9">
      <c r="I22" s="305" t="s">
        <v>425</v>
      </c>
    </row>
    <row r="24" spans="9:9">
      <c r="I24" s="306"/>
    </row>
    <row r="25" spans="9:9">
      <c r="I25" s="306"/>
    </row>
  </sheetData>
  <mergeCells count="5">
    <mergeCell ref="A10:D10"/>
    <mergeCell ref="A11"/>
    <mergeCell ref="A16:D16"/>
    <mergeCell ref="D1:F1"/>
    <mergeCell ref="A1:C1"/>
  </mergeCells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B044F2-9E20-46FB-B7DD-EF8AE4818773}">
  <dimension ref="A1:E32"/>
  <sheetViews>
    <sheetView workbookViewId="0">
      <selection activeCell="A13" sqref="A13"/>
    </sheetView>
  </sheetViews>
  <sheetFormatPr defaultRowHeight="15"/>
  <cols>
    <col min="1" max="1" width="95.85546875" customWidth="1"/>
    <col min="3" max="3" width="10.42578125" bestFit="1" customWidth="1"/>
    <col min="4" max="4" width="6.28515625" bestFit="1" customWidth="1"/>
  </cols>
  <sheetData>
    <row r="1" spans="1:5">
      <c r="A1" s="52" t="s">
        <v>243</v>
      </c>
      <c r="B1" s="53" t="s">
        <v>54</v>
      </c>
      <c r="C1" s="53" t="s">
        <v>77</v>
      </c>
      <c r="D1" s="53" t="s">
        <v>242</v>
      </c>
      <c r="E1" s="202"/>
    </row>
    <row r="2" spans="1:5">
      <c r="A2" s="54" t="s">
        <v>241</v>
      </c>
      <c r="B2" s="55">
        <v>1108</v>
      </c>
      <c r="C2" s="203">
        <v>0.17104044458166101</v>
      </c>
      <c r="D2" s="203">
        <v>0.49266340595820357</v>
      </c>
      <c r="E2" s="202"/>
    </row>
    <row r="3" spans="1:5" ht="12.6" customHeight="1">
      <c r="A3" s="54" t="s">
        <v>240</v>
      </c>
      <c r="B3" s="55">
        <v>884</v>
      </c>
      <c r="C3" s="203">
        <v>0.13646187094782342</v>
      </c>
      <c r="D3" s="203">
        <v>0.39306358381502887</v>
      </c>
      <c r="E3" s="202"/>
    </row>
    <row r="4" spans="1:5">
      <c r="A4" s="54" t="s">
        <v>239</v>
      </c>
      <c r="B4" s="55">
        <v>385</v>
      </c>
      <c r="C4" s="203">
        <v>5.9431923433158375E-2</v>
      </c>
      <c r="D4" s="203">
        <v>0.17118719430858159</v>
      </c>
      <c r="E4" s="202"/>
    </row>
    <row r="5" spans="1:5">
      <c r="A5" s="54" t="s">
        <v>238</v>
      </c>
      <c r="B5" s="55">
        <v>609</v>
      </c>
      <c r="C5" s="203">
        <v>9.4010497066995991E-2</v>
      </c>
      <c r="D5" s="203">
        <v>0.27078701645175635</v>
      </c>
      <c r="E5" s="202"/>
    </row>
    <row r="6" spans="1:5">
      <c r="A6" s="54" t="s">
        <v>237</v>
      </c>
      <c r="B6" s="55">
        <v>599</v>
      </c>
      <c r="C6" s="203">
        <v>9.2466810744056799E-2</v>
      </c>
      <c r="D6" s="203">
        <v>0.26634059582036462</v>
      </c>
      <c r="E6" s="202"/>
    </row>
    <row r="7" spans="1:5">
      <c r="A7" s="54" t="s">
        <v>236</v>
      </c>
      <c r="B7" s="55">
        <v>1149</v>
      </c>
      <c r="C7" s="203">
        <v>0.17736955850571165</v>
      </c>
      <c r="D7" s="203">
        <v>0.51089373054690979</v>
      </c>
      <c r="E7" s="202"/>
    </row>
    <row r="8" spans="1:5">
      <c r="A8" s="54" t="s">
        <v>235</v>
      </c>
      <c r="B8" s="55">
        <v>864</v>
      </c>
      <c r="C8" s="203">
        <v>0.13337449830194503</v>
      </c>
      <c r="D8" s="203">
        <v>0.38417074255224543</v>
      </c>
      <c r="E8" s="202"/>
    </row>
    <row r="9" spans="1:5">
      <c r="A9" s="54" t="s">
        <v>234</v>
      </c>
      <c r="B9" s="55">
        <v>505</v>
      </c>
      <c r="C9" s="203">
        <v>7.795615930842853E-2</v>
      </c>
      <c r="D9" s="203">
        <v>0.22454424188528235</v>
      </c>
      <c r="E9" s="202"/>
    </row>
    <row r="10" spans="1:5">
      <c r="A10" s="54" t="s">
        <v>233</v>
      </c>
      <c r="B10" s="55">
        <v>375</v>
      </c>
      <c r="C10" s="203">
        <v>5.7888237110219204E-2</v>
      </c>
      <c r="D10" s="203">
        <v>0.16674077367718987</v>
      </c>
      <c r="E10" s="202"/>
    </row>
    <row r="11" spans="1:5">
      <c r="A11" s="54"/>
      <c r="B11" s="55">
        <v>6478</v>
      </c>
      <c r="C11" s="203">
        <v>1</v>
      </c>
      <c r="D11" s="203">
        <v>2.8803912850155626</v>
      </c>
      <c r="E11" s="202"/>
    </row>
    <row r="12" spans="1:5">
      <c r="A12" s="337"/>
      <c r="B12" s="337"/>
      <c r="C12" s="337"/>
      <c r="D12" s="337"/>
      <c r="E12" s="202"/>
    </row>
    <row r="13" spans="1:5">
      <c r="A13" s="298" t="s">
        <v>454</v>
      </c>
    </row>
    <row r="32" spans="1:1">
      <c r="A32" s="298" t="s">
        <v>425</v>
      </c>
    </row>
  </sheetData>
  <mergeCells count="1">
    <mergeCell ref="A12:D12"/>
  </mergeCells>
  <pageMargins left="0.7" right="0.7" top="0.75" bottom="0.75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87CE9E-873D-4265-910A-F0B105271AFD}">
  <dimension ref="A1:E28"/>
  <sheetViews>
    <sheetView zoomScale="70" zoomScaleNormal="70" workbookViewId="0">
      <selection activeCell="A28" sqref="A28"/>
    </sheetView>
  </sheetViews>
  <sheetFormatPr defaultColWidth="146.28515625" defaultRowHeight="15"/>
  <cols>
    <col min="1" max="1" width="77.85546875" bestFit="1" customWidth="1"/>
    <col min="2" max="2" width="4.28515625" bestFit="1" customWidth="1"/>
    <col min="3" max="3" width="12.28515625" bestFit="1" customWidth="1"/>
    <col min="4" max="4" width="8.28515625" bestFit="1" customWidth="1"/>
  </cols>
  <sheetData>
    <row r="1" spans="1:5">
      <c r="A1" s="339" t="s">
        <v>244</v>
      </c>
      <c r="B1" s="340"/>
      <c r="C1" s="340"/>
      <c r="D1" s="340"/>
      <c r="E1" s="204"/>
    </row>
    <row r="2" spans="1:5" ht="31.15" customHeight="1">
      <c r="A2" s="205" t="s">
        <v>245</v>
      </c>
      <c r="B2" s="206" t="s">
        <v>54</v>
      </c>
      <c r="C2" s="206" t="s">
        <v>140</v>
      </c>
      <c r="D2" s="210" t="s">
        <v>141</v>
      </c>
      <c r="E2" s="204"/>
    </row>
    <row r="3" spans="1:5">
      <c r="A3" s="207" t="s">
        <v>250</v>
      </c>
      <c r="B3" s="208">
        <v>1243</v>
      </c>
      <c r="C3" s="209">
        <v>0.40847847518895825</v>
      </c>
      <c r="D3" s="209">
        <v>0.55865168539325838</v>
      </c>
      <c r="E3" s="204"/>
    </row>
    <row r="4" spans="1:5">
      <c r="A4" s="207" t="s">
        <v>247</v>
      </c>
      <c r="B4" s="208">
        <v>189</v>
      </c>
      <c r="C4" s="209">
        <v>6.2109760105159381E-2</v>
      </c>
      <c r="D4" s="209">
        <v>8.4943820224719108E-2</v>
      </c>
      <c r="E4" s="204"/>
    </row>
    <row r="5" spans="1:5">
      <c r="A5" s="207" t="s">
        <v>248</v>
      </c>
      <c r="B5" s="208">
        <v>361</v>
      </c>
      <c r="C5" s="209">
        <v>0.11863292803154782</v>
      </c>
      <c r="D5" s="209">
        <v>0.16224719101123594</v>
      </c>
      <c r="E5" s="204"/>
    </row>
    <row r="6" spans="1:5">
      <c r="A6" s="207" t="s">
        <v>249</v>
      </c>
      <c r="B6" s="208">
        <v>592</v>
      </c>
      <c r="C6" s="209">
        <v>0.19454485704896485</v>
      </c>
      <c r="D6" s="209">
        <v>0.2660674157303371</v>
      </c>
      <c r="E6" s="204"/>
    </row>
    <row r="7" spans="1:5" ht="24">
      <c r="A7" s="207" t="s">
        <v>246</v>
      </c>
      <c r="B7" s="208">
        <v>658</v>
      </c>
      <c r="C7" s="209">
        <v>0.21623397962536969</v>
      </c>
      <c r="D7" s="209">
        <v>0.29573033707865171</v>
      </c>
      <c r="E7" s="204"/>
    </row>
    <row r="8" spans="1:5">
      <c r="A8" s="207"/>
      <c r="B8" s="208">
        <v>3043</v>
      </c>
      <c r="C8" s="209">
        <v>1</v>
      </c>
      <c r="D8" s="209">
        <v>1.3676404494382022</v>
      </c>
      <c r="E8" s="204"/>
    </row>
    <row r="9" spans="1:5">
      <c r="A9" s="338"/>
      <c r="B9" s="338"/>
      <c r="C9" s="338"/>
      <c r="D9" s="338"/>
      <c r="E9" s="204"/>
    </row>
    <row r="10" spans="1:5">
      <c r="A10" s="298" t="s">
        <v>455</v>
      </c>
    </row>
    <row r="28" spans="1:1">
      <c r="A28" s="298" t="s">
        <v>425</v>
      </c>
    </row>
  </sheetData>
  <mergeCells count="2">
    <mergeCell ref="A9:D9"/>
    <mergeCell ref="A1:D1"/>
  </mergeCells>
  <pageMargins left="0.7" right="0.7" top="0.75" bottom="0.75" header="0.3" footer="0.3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13EA72-9D2F-40D9-BD2C-A11391C797D8}">
  <dimension ref="A1:I23"/>
  <sheetViews>
    <sheetView workbookViewId="0">
      <selection activeCell="I23" sqref="I23"/>
    </sheetView>
  </sheetViews>
  <sheetFormatPr defaultRowHeight="15"/>
  <cols>
    <col min="2" max="2" width="20.28515625" customWidth="1"/>
    <col min="9" max="9" width="51.85546875" customWidth="1"/>
  </cols>
  <sheetData>
    <row r="1" spans="1:9">
      <c r="A1" s="341" t="s">
        <v>256</v>
      </c>
      <c r="B1" s="341"/>
      <c r="C1" s="341"/>
      <c r="D1" s="341"/>
      <c r="E1" s="341"/>
      <c r="F1" s="341"/>
      <c r="G1" s="211"/>
    </row>
    <row r="2" spans="1:9" ht="48.75">
      <c r="A2" s="342" t="s">
        <v>47</v>
      </c>
      <c r="B2" s="342"/>
      <c r="C2" s="212" t="s">
        <v>76</v>
      </c>
      <c r="D2" s="212" t="s">
        <v>77</v>
      </c>
      <c r="E2" s="212" t="s">
        <v>78</v>
      </c>
      <c r="F2" s="212" t="s">
        <v>79</v>
      </c>
      <c r="G2" s="211"/>
      <c r="I2" s="298" t="s">
        <v>453</v>
      </c>
    </row>
    <row r="3" spans="1:9">
      <c r="A3" s="343" t="s">
        <v>251</v>
      </c>
      <c r="B3" s="213" t="s">
        <v>74</v>
      </c>
      <c r="C3" s="214">
        <v>114</v>
      </c>
      <c r="D3" s="215">
        <v>3.1301482701812189</v>
      </c>
      <c r="E3" s="215">
        <v>5.0689195197865713</v>
      </c>
      <c r="F3" s="215">
        <v>5.0689195197865713</v>
      </c>
      <c r="G3" s="211"/>
    </row>
    <row r="4" spans="1:9">
      <c r="A4" s="343"/>
      <c r="B4" s="213" t="s">
        <v>252</v>
      </c>
      <c r="C4" s="214">
        <v>653</v>
      </c>
      <c r="D4" s="215">
        <v>17.929708951125754</v>
      </c>
      <c r="E4" s="215">
        <v>29.035126722987997</v>
      </c>
      <c r="F4" s="215">
        <v>34.104046242774565</v>
      </c>
      <c r="G4" s="211"/>
    </row>
    <row r="5" spans="1:9">
      <c r="A5" s="343"/>
      <c r="B5" s="213" t="s">
        <v>253</v>
      </c>
      <c r="C5" s="214">
        <v>1482</v>
      </c>
      <c r="D5" s="215">
        <v>40.691927512355846</v>
      </c>
      <c r="E5" s="215">
        <v>65.895953757225428</v>
      </c>
      <c r="F5" s="215">
        <v>100</v>
      </c>
      <c r="G5" s="211"/>
    </row>
    <row r="6" spans="1:9">
      <c r="A6" s="343"/>
      <c r="B6" s="213" t="s">
        <v>22</v>
      </c>
      <c r="C6" s="214">
        <v>2249</v>
      </c>
      <c r="D6" s="215">
        <v>61.751784733662817</v>
      </c>
      <c r="E6" s="215">
        <v>100</v>
      </c>
      <c r="F6" s="213"/>
      <c r="G6" s="211"/>
    </row>
    <row r="7" spans="1:9">
      <c r="A7" s="213" t="s">
        <v>254</v>
      </c>
      <c r="B7" s="213" t="s">
        <v>255</v>
      </c>
      <c r="C7" s="214">
        <v>1393</v>
      </c>
      <c r="D7" s="215">
        <v>38.248215266337176</v>
      </c>
      <c r="E7" s="213"/>
      <c r="F7" s="213"/>
      <c r="G7" s="211"/>
    </row>
    <row r="8" spans="1:9">
      <c r="A8" s="343" t="s">
        <v>22</v>
      </c>
      <c r="B8" s="343"/>
      <c r="C8" s="214">
        <v>3642</v>
      </c>
      <c r="D8" s="215">
        <v>100</v>
      </c>
      <c r="E8" s="213"/>
      <c r="F8" s="213"/>
      <c r="G8" s="211"/>
    </row>
    <row r="23" spans="9:9">
      <c r="I23" s="298" t="s">
        <v>425</v>
      </c>
    </row>
  </sheetData>
  <mergeCells count="4">
    <mergeCell ref="A1:F1"/>
    <mergeCell ref="A2:B2"/>
    <mergeCell ref="A3:A6"/>
    <mergeCell ref="A8:B8"/>
  </mergeCells>
  <pageMargins left="0.7" right="0.7" top="0.75" bottom="0.75" header="0.3" footer="0.3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6B0DE8-283A-4BCA-8085-2CFFAE1BA246}">
  <dimension ref="A1:E43"/>
  <sheetViews>
    <sheetView topLeftCell="A18" workbookViewId="0">
      <selection activeCell="B43" sqref="B43"/>
    </sheetView>
  </sheetViews>
  <sheetFormatPr defaultRowHeight="15"/>
  <cols>
    <col min="2" max="2" width="51.42578125" bestFit="1" customWidth="1"/>
    <col min="3" max="3" width="14.7109375" customWidth="1"/>
    <col min="5" max="5" width="20.140625" customWidth="1"/>
  </cols>
  <sheetData>
    <row r="1" spans="1:5">
      <c r="B1" t="s">
        <v>257</v>
      </c>
    </row>
    <row r="3" spans="1:5">
      <c r="C3" s="216" t="s">
        <v>258</v>
      </c>
      <c r="E3" s="216" t="s">
        <v>259</v>
      </c>
    </row>
    <row r="4" spans="1:5">
      <c r="A4">
        <v>1</v>
      </c>
      <c r="B4" t="s">
        <v>260</v>
      </c>
      <c r="C4" s="217">
        <v>81.823174080175704</v>
      </c>
      <c r="D4" s="217"/>
      <c r="E4" s="217">
        <v>18.176825919824271</v>
      </c>
    </row>
    <row r="5" spans="1:5">
      <c r="A5">
        <v>2</v>
      </c>
      <c r="B5" t="s">
        <v>261</v>
      </c>
      <c r="C5" s="217">
        <v>60.571114772103201</v>
      </c>
      <c r="D5" s="217"/>
      <c r="E5" s="217">
        <v>39.428885227896757</v>
      </c>
    </row>
    <row r="6" spans="1:5">
      <c r="A6">
        <v>3</v>
      </c>
      <c r="B6" t="s">
        <v>262</v>
      </c>
      <c r="C6" s="217">
        <v>60.049423393739701</v>
      </c>
      <c r="D6" s="217"/>
      <c r="E6" s="217">
        <v>39.950576606260299</v>
      </c>
    </row>
    <row r="7" spans="1:5">
      <c r="A7">
        <v>4</v>
      </c>
      <c r="B7" t="s">
        <v>263</v>
      </c>
      <c r="C7" s="217">
        <v>58.6216364634816</v>
      </c>
      <c r="D7" s="217"/>
      <c r="E7" s="217">
        <v>41.3783635365184</v>
      </c>
    </row>
    <row r="8" spans="1:5">
      <c r="A8">
        <v>5</v>
      </c>
      <c r="B8" t="s">
        <v>264</v>
      </c>
      <c r="C8" s="217">
        <v>57.523338824821501</v>
      </c>
      <c r="D8" s="217"/>
      <c r="E8" s="217">
        <v>42.476661175178471</v>
      </c>
    </row>
    <row r="9" spans="1:5">
      <c r="A9">
        <v>6</v>
      </c>
      <c r="B9" t="s">
        <v>265</v>
      </c>
      <c r="C9" s="217">
        <v>57.248764415156501</v>
      </c>
      <c r="D9" s="217"/>
      <c r="E9" s="217">
        <v>42.751235584843492</v>
      </c>
    </row>
    <row r="10" spans="1:5">
      <c r="A10">
        <v>7</v>
      </c>
      <c r="B10" t="s">
        <v>266</v>
      </c>
      <c r="C10" s="217">
        <v>54.640307523338798</v>
      </c>
      <c r="D10" s="217"/>
      <c r="E10" s="217">
        <v>45.359692476661174</v>
      </c>
    </row>
    <row r="11" spans="1:5">
      <c r="A11">
        <v>8</v>
      </c>
      <c r="B11" t="s">
        <v>267</v>
      </c>
      <c r="C11" s="217">
        <v>52.690829214717198</v>
      </c>
      <c r="D11" s="217"/>
      <c r="E11" s="217">
        <v>47.309170785282809</v>
      </c>
    </row>
    <row r="12" spans="1:5">
      <c r="A12">
        <v>9</v>
      </c>
      <c r="B12" t="s">
        <v>268</v>
      </c>
      <c r="C12" s="217">
        <v>32.537067545304801</v>
      </c>
      <c r="D12" s="217"/>
      <c r="E12" s="217">
        <v>67.46293245469522</v>
      </c>
    </row>
    <row r="13" spans="1:5">
      <c r="A13">
        <v>10</v>
      </c>
      <c r="B13" t="s">
        <v>269</v>
      </c>
      <c r="C13" s="217">
        <v>24.656781987918698</v>
      </c>
      <c r="D13" s="217"/>
      <c r="E13" s="217">
        <v>75.343218012081266</v>
      </c>
    </row>
    <row r="14" spans="1:5">
      <c r="A14">
        <v>11</v>
      </c>
      <c r="B14" t="s">
        <v>270</v>
      </c>
      <c r="C14" s="217">
        <v>20.840197693575</v>
      </c>
      <c r="D14" s="217"/>
      <c r="E14" s="217">
        <v>79.159802306425036</v>
      </c>
    </row>
    <row r="15" spans="1:5">
      <c r="A15">
        <v>12</v>
      </c>
      <c r="B15" t="s">
        <v>271</v>
      </c>
      <c r="C15" s="217">
        <v>16.831411312465701</v>
      </c>
      <c r="D15" s="217"/>
      <c r="E15" s="217">
        <v>83.16858868753431</v>
      </c>
    </row>
    <row r="16" spans="1:5">
      <c r="A16">
        <v>13</v>
      </c>
      <c r="B16" t="s">
        <v>272</v>
      </c>
      <c r="C16" s="217">
        <v>16.0900604063701</v>
      </c>
      <c r="D16" s="217"/>
      <c r="E16" s="217">
        <v>83.909939593629872</v>
      </c>
    </row>
    <row r="17" spans="1:5">
      <c r="A17">
        <v>14</v>
      </c>
      <c r="B17" t="s">
        <v>273</v>
      </c>
      <c r="C17" s="217">
        <v>11.367380560131799</v>
      </c>
      <c r="D17" s="217"/>
      <c r="E17" s="217">
        <v>88.632619439868193</v>
      </c>
    </row>
    <row r="18" spans="1:5">
      <c r="A18">
        <v>15</v>
      </c>
      <c r="B18" t="s">
        <v>274</v>
      </c>
      <c r="C18" s="217">
        <v>5.6562328390993999</v>
      </c>
      <c r="D18" s="217"/>
      <c r="E18" s="217">
        <v>94.343767160900597</v>
      </c>
    </row>
    <row r="19" spans="1:5">
      <c r="C19" s="217"/>
      <c r="D19" s="217"/>
      <c r="E19" s="217"/>
    </row>
    <row r="20" spans="1:5">
      <c r="B20" s="298" t="s">
        <v>456</v>
      </c>
    </row>
    <row r="39" spans="2:5">
      <c r="C39" s="217"/>
      <c r="E39" s="216"/>
    </row>
    <row r="43" spans="2:5">
      <c r="B43" s="298" t="s">
        <v>425</v>
      </c>
    </row>
  </sheetData>
  <pageMargins left="0.7" right="0.7" top="0.75" bottom="0.75" header="0.3" footer="0.3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BE6447-5EA7-4193-9FEA-F3D3558923D0}">
  <dimension ref="A1:C25"/>
  <sheetViews>
    <sheetView zoomScaleNormal="100" workbookViewId="0">
      <selection activeCell="F10" sqref="F10"/>
    </sheetView>
  </sheetViews>
  <sheetFormatPr defaultRowHeight="15"/>
  <cols>
    <col min="1" max="1" width="52.5703125" bestFit="1" customWidth="1"/>
    <col min="2" max="2" width="43.140625" customWidth="1"/>
    <col min="3" max="3" width="6.28515625" bestFit="1" customWidth="1"/>
  </cols>
  <sheetData>
    <row r="1" spans="1:3">
      <c r="A1" s="218"/>
      <c r="B1" s="218" t="s">
        <v>49</v>
      </c>
      <c r="C1" s="218" t="s">
        <v>275</v>
      </c>
    </row>
    <row r="2" spans="1:3">
      <c r="A2" s="218" t="s">
        <v>276</v>
      </c>
      <c r="B2" s="219">
        <v>0.35799999999999998</v>
      </c>
      <c r="C2" s="219">
        <v>0.47299999999999998</v>
      </c>
    </row>
    <row r="7" spans="1:3">
      <c r="B7" s="307" t="s">
        <v>457</v>
      </c>
    </row>
    <row r="25" spans="2:2">
      <c r="B25" s="308" t="s">
        <v>425</v>
      </c>
    </row>
  </sheetData>
  <pageMargins left="0.7" right="0.7" top="0.75" bottom="0.75" header="0.3" footer="0.3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42D93C-E1F1-49DE-BF2D-45DD7B9A5ED7}">
  <dimension ref="C2:I22"/>
  <sheetViews>
    <sheetView workbookViewId="0">
      <selection activeCell="I22" sqref="I22"/>
    </sheetView>
  </sheetViews>
  <sheetFormatPr defaultRowHeight="15"/>
  <cols>
    <col min="5" max="5" width="11.28515625" bestFit="1" customWidth="1"/>
    <col min="9" max="9" width="66.42578125" customWidth="1"/>
  </cols>
  <sheetData>
    <row r="2" spans="3:9">
      <c r="C2" s="221" t="s">
        <v>277</v>
      </c>
      <c r="I2" s="31" t="s">
        <v>458</v>
      </c>
    </row>
    <row r="3" spans="3:9">
      <c r="C3" s="222" t="s">
        <v>278</v>
      </c>
      <c r="D3" s="222" t="s">
        <v>279</v>
      </c>
      <c r="E3" s="222" t="s">
        <v>280</v>
      </c>
    </row>
    <row r="4" spans="3:9">
      <c r="C4" s="223">
        <v>0.68300000000000005</v>
      </c>
      <c r="D4" s="223">
        <v>0.318</v>
      </c>
      <c r="E4" s="223">
        <v>0.23100000000000001</v>
      </c>
    </row>
    <row r="22" spans="9:9">
      <c r="I22" s="298" t="s">
        <v>425</v>
      </c>
    </row>
  </sheetData>
  <pageMargins left="0.7" right="0.7" top="0.75" bottom="0.75" header="0.3" footer="0.3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3B81F9-FA31-41C1-A722-BE496AE5C8B5}">
  <dimension ref="C2:J24"/>
  <sheetViews>
    <sheetView workbookViewId="0">
      <selection activeCell="J24" sqref="J24"/>
    </sheetView>
  </sheetViews>
  <sheetFormatPr defaultRowHeight="15"/>
  <cols>
    <col min="5" max="5" width="9.42578125" customWidth="1"/>
    <col min="10" max="10" width="64.28515625" customWidth="1"/>
  </cols>
  <sheetData>
    <row r="2" spans="3:10">
      <c r="C2" s="224" t="s">
        <v>281</v>
      </c>
      <c r="J2" s="309" t="s">
        <v>459</v>
      </c>
    </row>
    <row r="3" spans="3:10">
      <c r="C3" s="222" t="s">
        <v>278</v>
      </c>
      <c r="D3" s="222" t="s">
        <v>279</v>
      </c>
      <c r="E3" s="222" t="s">
        <v>282</v>
      </c>
    </row>
    <row r="4" spans="3:10">
      <c r="C4" s="223">
        <v>0.61199999999999999</v>
      </c>
      <c r="D4" s="223">
        <v>0.32800000000000001</v>
      </c>
      <c r="E4" s="223">
        <v>0.22600000000000001</v>
      </c>
    </row>
    <row r="24" spans="10:10">
      <c r="J24" s="308" t="s">
        <v>425</v>
      </c>
    </row>
  </sheetData>
  <pageMargins left="0.7" right="0.7" top="0.75" bottom="0.75" header="0.3" footer="0.3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249D23-84A3-4718-8BDB-8B9BEB723F48}">
  <dimension ref="B2:C42"/>
  <sheetViews>
    <sheetView topLeftCell="A12" zoomScale="115" zoomScaleNormal="115" workbookViewId="0">
      <selection activeCell="B39" sqref="B39"/>
    </sheetView>
  </sheetViews>
  <sheetFormatPr defaultRowHeight="15"/>
  <cols>
    <col min="2" max="2" width="111.5703125" customWidth="1"/>
    <col min="3" max="3" width="15" customWidth="1"/>
  </cols>
  <sheetData>
    <row r="2" spans="2:3">
      <c r="B2" s="91" t="s">
        <v>312</v>
      </c>
      <c r="C2" s="226" t="s">
        <v>1</v>
      </c>
    </row>
    <row r="3" spans="2:3">
      <c r="B3" t="s">
        <v>283</v>
      </c>
      <c r="C3" s="226">
        <v>38.4</v>
      </c>
    </row>
    <row r="4" spans="2:3">
      <c r="B4" t="s">
        <v>284</v>
      </c>
      <c r="C4" s="226">
        <v>53.3</v>
      </c>
    </row>
    <row r="5" spans="2:3">
      <c r="B5" t="s">
        <v>285</v>
      </c>
      <c r="C5" s="226">
        <v>54.6</v>
      </c>
    </row>
    <row r="6" spans="2:3">
      <c r="B6" t="s">
        <v>286</v>
      </c>
      <c r="C6" s="226">
        <v>58.8</v>
      </c>
    </row>
    <row r="7" spans="2:3">
      <c r="B7" t="s">
        <v>287</v>
      </c>
      <c r="C7" s="226">
        <v>68.8</v>
      </c>
    </row>
    <row r="8" spans="2:3">
      <c r="B8" t="s">
        <v>288</v>
      </c>
      <c r="C8" s="226">
        <v>70.099999999999994</v>
      </c>
    </row>
    <row r="9" spans="2:3">
      <c r="B9" t="s">
        <v>289</v>
      </c>
      <c r="C9" s="226">
        <v>72.599999999999994</v>
      </c>
    </row>
    <row r="10" spans="2:3">
      <c r="B10" t="s">
        <v>290</v>
      </c>
      <c r="C10" s="226">
        <v>74.599999999999994</v>
      </c>
    </row>
    <row r="11" spans="2:3">
      <c r="B11" t="s">
        <v>291</v>
      </c>
      <c r="C11" s="226">
        <v>75.400000000000006</v>
      </c>
    </row>
    <row r="12" spans="2:3">
      <c r="B12" t="s">
        <v>292</v>
      </c>
      <c r="C12" s="226">
        <v>76.099999999999994</v>
      </c>
    </row>
    <row r="13" spans="2:3">
      <c r="B13" t="s">
        <v>293</v>
      </c>
      <c r="C13" s="226">
        <v>77.3</v>
      </c>
    </row>
    <row r="14" spans="2:3">
      <c r="B14" t="s">
        <v>294</v>
      </c>
      <c r="C14" s="226">
        <v>78.599999999999994</v>
      </c>
    </row>
    <row r="15" spans="2:3">
      <c r="B15" t="s">
        <v>295</v>
      </c>
      <c r="C15" s="226">
        <v>80.8</v>
      </c>
    </row>
    <row r="16" spans="2:3">
      <c r="B16" t="s">
        <v>296</v>
      </c>
      <c r="C16" s="226">
        <v>83.2</v>
      </c>
    </row>
    <row r="17" spans="2:3">
      <c r="B17" t="s">
        <v>297</v>
      </c>
      <c r="C17" s="226">
        <v>90.9</v>
      </c>
    </row>
    <row r="18" spans="2:3">
      <c r="B18" t="s">
        <v>298</v>
      </c>
      <c r="C18" s="226">
        <v>92.8</v>
      </c>
    </row>
    <row r="19" spans="2:3">
      <c r="B19" t="s">
        <v>299</v>
      </c>
      <c r="C19" s="226">
        <v>93</v>
      </c>
    </row>
    <row r="20" spans="2:3">
      <c r="B20" t="s">
        <v>300</v>
      </c>
      <c r="C20">
        <v>93.5</v>
      </c>
    </row>
    <row r="22" spans="2:3">
      <c r="B22" s="298" t="s">
        <v>460</v>
      </c>
    </row>
    <row r="42" spans="2:2">
      <c r="B42" s="308" t="s">
        <v>425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15A91C-C9E2-491A-A74F-EE0C00B15D41}">
  <dimension ref="A2:F20"/>
  <sheetViews>
    <sheetView workbookViewId="0">
      <selection activeCell="F3" sqref="F3"/>
    </sheetView>
  </sheetViews>
  <sheetFormatPr defaultRowHeight="15"/>
  <cols>
    <col min="1" max="1" width="46.7109375" bestFit="1" customWidth="1"/>
    <col min="2" max="4" width="8.85546875" style="23"/>
    <col min="6" max="6" width="73.28515625" customWidth="1"/>
    <col min="7" max="7" width="9.140625" customWidth="1"/>
  </cols>
  <sheetData>
    <row r="2" spans="1:6">
      <c r="A2" s="7"/>
      <c r="B2" s="56"/>
      <c r="C2" s="56"/>
    </row>
    <row r="3" spans="1:6" ht="78.75" customHeight="1">
      <c r="A3" s="52" t="s">
        <v>122</v>
      </c>
      <c r="B3" s="53" t="s">
        <v>0</v>
      </c>
      <c r="C3" s="53" t="s">
        <v>1</v>
      </c>
      <c r="F3" s="301" t="s">
        <v>426</v>
      </c>
    </row>
    <row r="4" spans="1:6">
      <c r="A4" s="54" t="s">
        <v>28</v>
      </c>
      <c r="B4" s="57">
        <v>746</v>
      </c>
      <c r="C4" s="58">
        <v>20.483250961010434</v>
      </c>
    </row>
    <row r="5" spans="1:6" ht="24">
      <c r="A5" s="54" t="s">
        <v>29</v>
      </c>
      <c r="B5" s="57">
        <v>374</v>
      </c>
      <c r="C5" s="58">
        <v>10.269082921471719</v>
      </c>
    </row>
    <row r="6" spans="1:6" ht="24">
      <c r="A6" s="54" t="s">
        <v>30</v>
      </c>
      <c r="B6" s="57">
        <v>1457</v>
      </c>
      <c r="C6" s="58">
        <v>40.0054914881933</v>
      </c>
    </row>
    <row r="7" spans="1:6">
      <c r="A7" s="54" t="s">
        <v>31</v>
      </c>
      <c r="B7" s="57">
        <v>1065</v>
      </c>
      <c r="C7" s="58">
        <v>29.242174629324545</v>
      </c>
    </row>
    <row r="8" spans="1:6">
      <c r="A8" s="54" t="s">
        <v>22</v>
      </c>
      <c r="B8" s="57">
        <v>3642</v>
      </c>
      <c r="C8" s="58">
        <v>100</v>
      </c>
    </row>
    <row r="9" spans="1:6">
      <c r="A9" s="7"/>
      <c r="B9" s="56"/>
      <c r="C9" s="56"/>
    </row>
    <row r="10" spans="1:6">
      <c r="A10" s="7"/>
      <c r="B10" s="56"/>
      <c r="C10" s="56"/>
    </row>
    <row r="20" spans="6:6">
      <c r="F20" s="298" t="s">
        <v>425</v>
      </c>
    </row>
  </sheetData>
  <pageMargins left="0.7" right="0.7" top="0.75" bottom="0.75" header="0.3" footer="0.3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C1294F-EF9F-4506-95F3-D6BFCA736C6D}">
  <dimension ref="A3:D31"/>
  <sheetViews>
    <sheetView tabSelected="1" workbookViewId="0">
      <selection activeCell="A8" sqref="A8"/>
    </sheetView>
  </sheetViews>
  <sheetFormatPr defaultRowHeight="15"/>
  <cols>
    <col min="1" max="1" width="60.85546875" bestFit="1" customWidth="1"/>
  </cols>
  <sheetData>
    <row r="3" spans="1:4">
      <c r="A3" s="218"/>
      <c r="B3" s="227" t="s">
        <v>301</v>
      </c>
      <c r="C3" s="227" t="s">
        <v>51</v>
      </c>
      <c r="D3" s="227" t="s">
        <v>302</v>
      </c>
    </row>
    <row r="4" spans="1:4">
      <c r="A4" s="218" t="s">
        <v>300</v>
      </c>
      <c r="B4" s="223">
        <v>0.496</v>
      </c>
      <c r="C4" s="223">
        <v>0.379</v>
      </c>
      <c r="D4" s="223">
        <v>0.443</v>
      </c>
    </row>
    <row r="5" spans="1:4">
      <c r="A5" s="218" t="s">
        <v>292</v>
      </c>
      <c r="B5" s="223">
        <v>0.32900000000000001</v>
      </c>
      <c r="C5" s="223">
        <v>0.23100000000000001</v>
      </c>
      <c r="D5" s="223">
        <v>0.20599999999999999</v>
      </c>
    </row>
    <row r="6" spans="1:4">
      <c r="A6" s="218" t="s">
        <v>284</v>
      </c>
      <c r="B6" s="223">
        <v>0.192</v>
      </c>
      <c r="C6" s="223">
        <v>0.11600000000000001</v>
      </c>
      <c r="D6" s="223">
        <v>0.09</v>
      </c>
    </row>
    <row r="8" spans="1:4" ht="24">
      <c r="A8" s="31" t="s">
        <v>475</v>
      </c>
    </row>
    <row r="31" spans="1:1">
      <c r="A31" s="298" t="s">
        <v>425</v>
      </c>
    </row>
  </sheetData>
  <pageMargins left="0.7" right="0.7" top="0.75" bottom="0.75" header="0.3" footer="0.3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BCB61C-5B42-4409-BD67-FC2CFB7BDA26}">
  <dimension ref="B2:E29"/>
  <sheetViews>
    <sheetView topLeftCell="B1" workbookViewId="0">
      <selection activeCell="B29" sqref="B29"/>
    </sheetView>
  </sheetViews>
  <sheetFormatPr defaultRowHeight="15"/>
  <cols>
    <col min="2" max="2" width="42" customWidth="1"/>
  </cols>
  <sheetData>
    <row r="2" spans="2:5">
      <c r="C2" s="220" t="s">
        <v>301</v>
      </c>
      <c r="D2" s="220" t="s">
        <v>303</v>
      </c>
      <c r="E2" s="220" t="s">
        <v>302</v>
      </c>
    </row>
    <row r="3" spans="2:5">
      <c r="B3" t="s">
        <v>304</v>
      </c>
      <c r="C3" s="225">
        <v>0.42699999999999999</v>
      </c>
      <c r="D3" s="225">
        <v>0.58199999999999996</v>
      </c>
      <c r="E3" s="225">
        <v>0.61799999999999999</v>
      </c>
    </row>
    <row r="4" spans="2:5">
      <c r="B4" t="s">
        <v>298</v>
      </c>
      <c r="C4" s="225">
        <v>0.378</v>
      </c>
      <c r="D4" s="225">
        <v>0.63</v>
      </c>
      <c r="E4" s="225">
        <v>0.65700000000000003</v>
      </c>
    </row>
    <row r="5" spans="2:5">
      <c r="B5" t="s">
        <v>305</v>
      </c>
      <c r="C5" s="225">
        <v>0.29599999999999999</v>
      </c>
      <c r="D5" s="225">
        <v>0.33500000000000002</v>
      </c>
      <c r="E5" s="225">
        <v>0.36</v>
      </c>
    </row>
    <row r="7" spans="2:5" ht="24">
      <c r="B7" s="298" t="s">
        <v>461</v>
      </c>
    </row>
    <row r="29" spans="2:2">
      <c r="B29" s="298" t="s">
        <v>425</v>
      </c>
    </row>
  </sheetData>
  <pageMargins left="0.7" right="0.7" top="0.75" bottom="0.75" header="0.3" footer="0.3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0D97D5-3713-4B36-AFC5-8A065F6EE6A0}">
  <dimension ref="A2:E30"/>
  <sheetViews>
    <sheetView workbookViewId="0">
      <selection activeCell="C5" sqref="C5"/>
    </sheetView>
  </sheetViews>
  <sheetFormatPr defaultRowHeight="15"/>
  <cols>
    <col min="1" max="1" width="70.28515625" customWidth="1"/>
    <col min="3" max="3" width="50.7109375" bestFit="1" customWidth="1"/>
  </cols>
  <sheetData>
    <row r="2" spans="1:5">
      <c r="C2" s="218"/>
      <c r="D2" s="218" t="s">
        <v>49</v>
      </c>
      <c r="E2" s="218" t="s">
        <v>48</v>
      </c>
    </row>
    <row r="3" spans="1:5">
      <c r="C3" s="218" t="s">
        <v>305</v>
      </c>
      <c r="D3" s="228">
        <v>0.35099999999999998</v>
      </c>
      <c r="E3" s="228">
        <v>0.28299999999999997</v>
      </c>
    </row>
    <row r="4" spans="1:5">
      <c r="C4" s="218" t="s">
        <v>298</v>
      </c>
      <c r="D4" s="228">
        <v>0.56100000000000005</v>
      </c>
      <c r="E4" s="228">
        <v>0.48799999999999999</v>
      </c>
    </row>
    <row r="5" spans="1:5">
      <c r="C5" s="218" t="s">
        <v>304</v>
      </c>
      <c r="D5" s="228">
        <v>0.57999999999999996</v>
      </c>
      <c r="E5" s="228">
        <v>0.44700000000000001</v>
      </c>
    </row>
    <row r="7" spans="1:5" ht="24">
      <c r="A7" s="298" t="s">
        <v>462</v>
      </c>
    </row>
    <row r="30" spans="1:1">
      <c r="A30" s="308" t="s">
        <v>425</v>
      </c>
    </row>
  </sheetData>
  <pageMargins left="0.7" right="0.7" top="0.75" bottom="0.75" header="0.3" footer="0.3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D2E20E-17DC-4CFB-A37F-0E9DC31169E7}">
  <dimension ref="A1:H23"/>
  <sheetViews>
    <sheetView topLeftCell="A3" workbookViewId="0">
      <selection activeCell="A7" sqref="A7"/>
    </sheetView>
  </sheetViews>
  <sheetFormatPr defaultColWidth="14.5703125" defaultRowHeight="15"/>
  <cols>
    <col min="1" max="1" width="55.28515625" customWidth="1"/>
  </cols>
  <sheetData>
    <row r="1" spans="1:8">
      <c r="F1" s="229" t="s">
        <v>306</v>
      </c>
      <c r="G1" s="218"/>
      <c r="H1" s="218"/>
    </row>
    <row r="2" spans="1:8">
      <c r="F2" s="222" t="s">
        <v>307</v>
      </c>
      <c r="G2" s="222" t="s">
        <v>308</v>
      </c>
      <c r="H2" s="222" t="s">
        <v>309</v>
      </c>
    </row>
    <row r="3" spans="1:8">
      <c r="F3" s="228">
        <v>0.41899999999999998</v>
      </c>
      <c r="G3" s="228">
        <v>0.5</v>
      </c>
      <c r="H3" s="228">
        <v>0.53500000000000003</v>
      </c>
    </row>
    <row r="4" spans="1:8">
      <c r="F4" s="218"/>
      <c r="G4" s="218"/>
      <c r="H4" s="218"/>
    </row>
    <row r="7" spans="1:8">
      <c r="A7" s="298" t="s">
        <v>463</v>
      </c>
    </row>
    <row r="23" spans="1:1">
      <c r="A23" s="308" t="s">
        <v>425</v>
      </c>
    </row>
  </sheetData>
  <pageMargins left="0.7" right="0.7" top="0.75" bottom="0.75" header="0.3" footer="0.3"/>
  <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A6C28F-AF93-4002-A5D8-2D5C3746DF4E}">
  <dimension ref="A1:F24"/>
  <sheetViews>
    <sheetView workbookViewId="0">
      <selection activeCell="A24" sqref="A24"/>
    </sheetView>
  </sheetViews>
  <sheetFormatPr defaultRowHeight="15"/>
  <cols>
    <col min="1" max="1" width="65.85546875" customWidth="1"/>
    <col min="11" max="13" width="15.85546875" customWidth="1"/>
  </cols>
  <sheetData>
    <row r="1" spans="1:6">
      <c r="D1" s="231" t="s">
        <v>310</v>
      </c>
      <c r="E1" s="218"/>
      <c r="F1" s="218"/>
    </row>
    <row r="2" spans="1:6">
      <c r="D2" s="222" t="s">
        <v>307</v>
      </c>
      <c r="E2" s="222" t="s">
        <v>308</v>
      </c>
      <c r="F2" s="222" t="s">
        <v>309</v>
      </c>
    </row>
    <row r="3" spans="1:6">
      <c r="D3" s="228">
        <v>0.71399999999999997</v>
      </c>
      <c r="E3" s="228">
        <v>0.434</v>
      </c>
      <c r="F3" s="228">
        <v>0.40100000000000002</v>
      </c>
    </row>
    <row r="6" spans="1:6" ht="36">
      <c r="A6" s="298" t="s">
        <v>464</v>
      </c>
    </row>
    <row r="24" spans="1:1">
      <c r="A24" s="308" t="s">
        <v>425</v>
      </c>
    </row>
  </sheetData>
  <pageMargins left="0.7" right="0.7" top="0.75" bottom="0.75" header="0.3" footer="0.3"/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17F0CC-D784-4B84-BD0F-108C179CA487}">
  <dimension ref="B2:E24"/>
  <sheetViews>
    <sheetView zoomScale="55" zoomScaleNormal="55" workbookViewId="0">
      <selection activeCell="B24" sqref="B24"/>
    </sheetView>
  </sheetViews>
  <sheetFormatPr defaultRowHeight="15"/>
  <cols>
    <col min="2" max="2" width="52.28515625" customWidth="1"/>
  </cols>
  <sheetData>
    <row r="2" spans="2:5">
      <c r="D2" s="230" t="s">
        <v>311</v>
      </c>
    </row>
    <row r="3" spans="2:5">
      <c r="D3" s="218" t="s">
        <v>49</v>
      </c>
      <c r="E3" s="218" t="s">
        <v>48</v>
      </c>
    </row>
    <row r="4" spans="2:5">
      <c r="D4" s="228">
        <v>0.61799999999999999</v>
      </c>
      <c r="E4" s="228">
        <v>0.49399999999999999</v>
      </c>
    </row>
    <row r="5" spans="2:5" ht="36">
      <c r="B5" s="298" t="s">
        <v>465</v>
      </c>
    </row>
    <row r="24" spans="2:2">
      <c r="B24" s="308" t="s">
        <v>425</v>
      </c>
    </row>
  </sheetData>
  <pageMargins left="0.7" right="0.7" top="0.75" bottom="0.75" header="0.3" footer="0.3"/>
  <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46C8EC-C34A-40EB-A5D4-C951DC756DAC}">
  <dimension ref="A1:I42"/>
  <sheetViews>
    <sheetView zoomScale="70" zoomScaleNormal="70" workbookViewId="0">
      <selection activeCell="A42" sqref="A42"/>
    </sheetView>
  </sheetViews>
  <sheetFormatPr defaultRowHeight="15"/>
  <cols>
    <col min="1" max="1" width="42.7109375" bestFit="1" customWidth="1"/>
    <col min="2" max="2" width="12.7109375" style="23" bestFit="1" customWidth="1"/>
    <col min="3" max="3" width="13.28515625" style="23" bestFit="1" customWidth="1"/>
    <col min="4" max="4" width="10.5703125" style="23" bestFit="1" customWidth="1"/>
    <col min="5" max="5" width="4.5703125" style="23" bestFit="1" customWidth="1"/>
    <col min="6" max="6" width="24.5703125" style="23" bestFit="1" customWidth="1"/>
    <col min="15" max="15" width="24.7109375" customWidth="1"/>
    <col min="16" max="16" width="8.5703125" customWidth="1"/>
    <col min="17" max="17" width="10.28515625" customWidth="1"/>
    <col min="18" max="18" width="11.85546875" customWidth="1"/>
    <col min="19" max="19" width="17.42578125" customWidth="1"/>
    <col min="20" max="20" width="17.7109375" customWidth="1"/>
  </cols>
  <sheetData>
    <row r="1" spans="1:9">
      <c r="A1" s="218"/>
      <c r="B1" s="222" t="s">
        <v>313</v>
      </c>
      <c r="C1" s="222" t="s">
        <v>314</v>
      </c>
      <c r="D1" s="222" t="s">
        <v>317</v>
      </c>
      <c r="E1" s="222" t="s">
        <v>315</v>
      </c>
      <c r="F1" s="222" t="s">
        <v>326</v>
      </c>
      <c r="H1" s="296" t="s">
        <v>422</v>
      </c>
      <c r="I1" s="296" t="s">
        <v>423</v>
      </c>
    </row>
    <row r="2" spans="1:9">
      <c r="A2" s="218" t="s">
        <v>318</v>
      </c>
      <c r="B2" s="233">
        <v>4.4481054365733116E-2</v>
      </c>
      <c r="C2" s="233">
        <v>7.248764415156507E-2</v>
      </c>
      <c r="D2" s="233">
        <v>0.10516199890170236</v>
      </c>
      <c r="E2" s="295">
        <v>0.73421197144426142</v>
      </c>
      <c r="F2" s="233">
        <v>4.3657331136738059E-2</v>
      </c>
      <c r="H2" s="232">
        <f>SUM(B2:C2)</f>
        <v>0.11696869851729819</v>
      </c>
      <c r="I2" s="297">
        <f>SUM(D2:E2)</f>
        <v>0.83937397034596373</v>
      </c>
    </row>
    <row r="3" spans="1:9">
      <c r="A3" s="218" t="s">
        <v>319</v>
      </c>
      <c r="B3" s="233">
        <v>5.216913783635365E-2</v>
      </c>
      <c r="C3" s="233">
        <v>0.15623283909939595</v>
      </c>
      <c r="D3" s="233">
        <v>0.22432729269632071</v>
      </c>
      <c r="E3" s="233">
        <v>0.53267435475013725</v>
      </c>
      <c r="F3" s="233">
        <v>3.459637561779242E-2</v>
      </c>
      <c r="H3" s="297">
        <f t="shared" ref="H3:H10" si="0">SUM(B3:C3)</f>
        <v>0.20840197693574961</v>
      </c>
      <c r="I3" s="297">
        <f t="shared" ref="I3:I10" si="1">SUM(D3:E3)</f>
        <v>0.75700164744645793</v>
      </c>
    </row>
    <row r="4" spans="1:9">
      <c r="A4" s="218" t="s">
        <v>320</v>
      </c>
      <c r="B4" s="233">
        <v>7.0291048874244921E-2</v>
      </c>
      <c r="C4" s="233">
        <v>0.18094453596924767</v>
      </c>
      <c r="D4" s="233">
        <v>0.22295442064799562</v>
      </c>
      <c r="E4" s="233">
        <v>0.49560680944535968</v>
      </c>
      <c r="F4" s="233">
        <v>3.0203185063152116E-2</v>
      </c>
      <c r="H4" s="297">
        <f t="shared" si="0"/>
        <v>0.25123558484349262</v>
      </c>
      <c r="I4" s="232">
        <f t="shared" si="1"/>
        <v>0.71856123009335526</v>
      </c>
    </row>
    <row r="5" spans="1:9">
      <c r="A5" s="218" t="s">
        <v>321</v>
      </c>
      <c r="B5" s="295">
        <v>0.10323997803404723</v>
      </c>
      <c r="C5" s="233">
        <v>0.1916529379461834</v>
      </c>
      <c r="D5" s="233">
        <v>0.19302580999450852</v>
      </c>
      <c r="E5" s="233">
        <v>0.47830862163646348</v>
      </c>
      <c r="F5" s="233">
        <v>3.3772652388797363E-2</v>
      </c>
      <c r="H5" s="297">
        <f t="shared" si="0"/>
        <v>0.29489291598023065</v>
      </c>
      <c r="I5" s="232">
        <f t="shared" si="1"/>
        <v>0.67133443163097195</v>
      </c>
    </row>
    <row r="6" spans="1:9">
      <c r="A6" s="218" t="s">
        <v>322</v>
      </c>
      <c r="B6" s="233">
        <v>7.248764415156507E-2</v>
      </c>
      <c r="C6" s="233">
        <v>0.10323997803404723</v>
      </c>
      <c r="D6" s="233">
        <v>0.12850082372322899</v>
      </c>
      <c r="E6" s="295">
        <v>0.65788028555738609</v>
      </c>
      <c r="F6" s="233">
        <v>3.789126853377265E-2</v>
      </c>
      <c r="H6" s="232">
        <f t="shared" si="0"/>
        <v>0.1757276221856123</v>
      </c>
      <c r="I6" s="297">
        <f t="shared" si="1"/>
        <v>0.78638110928061511</v>
      </c>
    </row>
    <row r="7" spans="1:9">
      <c r="A7" s="218" t="s">
        <v>323</v>
      </c>
      <c r="B7" s="233">
        <v>9.2257001647446463E-2</v>
      </c>
      <c r="C7" s="233">
        <v>0.19851729818780889</v>
      </c>
      <c r="D7" s="233">
        <v>0.18671059857221306</v>
      </c>
      <c r="E7" s="233">
        <v>0.49121361889071941</v>
      </c>
      <c r="F7" s="233">
        <v>3.130148270181219E-2</v>
      </c>
      <c r="H7" s="297">
        <f t="shared" si="0"/>
        <v>0.29077429983525538</v>
      </c>
      <c r="I7" s="297">
        <f t="shared" si="1"/>
        <v>0.67792421746293252</v>
      </c>
    </row>
    <row r="8" spans="1:9">
      <c r="A8" s="218" t="s">
        <v>324</v>
      </c>
      <c r="B8" s="233">
        <v>2.0318506315211423E-2</v>
      </c>
      <c r="C8" s="233">
        <v>5.1345414607358593E-2</v>
      </c>
      <c r="D8" s="233">
        <v>9.00604063701263E-2</v>
      </c>
      <c r="E8" s="233">
        <v>0.39950576606260296</v>
      </c>
      <c r="F8" s="233">
        <v>0.43876990664470072</v>
      </c>
      <c r="H8" s="232">
        <f t="shared" si="0"/>
        <v>7.1663920922570012E-2</v>
      </c>
      <c r="I8" s="232">
        <f t="shared" si="1"/>
        <v>0.48956617243272926</v>
      </c>
    </row>
    <row r="9" spans="1:9">
      <c r="A9" s="218" t="s">
        <v>325</v>
      </c>
      <c r="B9" s="233">
        <v>5.7660626029654039E-3</v>
      </c>
      <c r="C9" s="233">
        <v>1.9769357495881382E-2</v>
      </c>
      <c r="D9" s="233">
        <v>4.1460735859417903E-2</v>
      </c>
      <c r="E9" s="233">
        <v>0.48352553542009885</v>
      </c>
      <c r="F9" s="233">
        <v>0.44947830862163646</v>
      </c>
      <c r="H9" s="232">
        <f t="shared" si="0"/>
        <v>2.5535420098846788E-2</v>
      </c>
      <c r="I9" s="232">
        <f t="shared" si="1"/>
        <v>0.5249862712795168</v>
      </c>
    </row>
    <row r="10" spans="1:9">
      <c r="A10" s="218" t="s">
        <v>316</v>
      </c>
      <c r="B10" s="233">
        <v>1.8945634266886325E-2</v>
      </c>
      <c r="C10" s="233">
        <v>4.1460735859417903E-2</v>
      </c>
      <c r="D10" s="233">
        <v>3.0752333882482153E-2</v>
      </c>
      <c r="E10" s="233">
        <v>0.18149368478857769</v>
      </c>
      <c r="F10" s="233">
        <v>0.72734761120263591</v>
      </c>
      <c r="H10" s="232">
        <f t="shared" si="0"/>
        <v>6.0406370126304232E-2</v>
      </c>
      <c r="I10" s="232">
        <f t="shared" si="1"/>
        <v>0.21224601867105986</v>
      </c>
    </row>
    <row r="12" spans="1:9" ht="24">
      <c r="A12" s="298" t="s">
        <v>466</v>
      </c>
    </row>
    <row r="34" spans="1:1">
      <c r="A34" s="31" t="s">
        <v>118</v>
      </c>
    </row>
    <row r="42" spans="1:1">
      <c r="A42" s="298" t="s">
        <v>425</v>
      </c>
    </row>
  </sheetData>
  <pageMargins left="0.7" right="0.7" top="0.75" bottom="0.75" header="0.3" footer="0.3"/>
  <drawing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1AF017-ED7E-4917-A8E9-330D26D0EE9C}">
  <dimension ref="A1:F29"/>
  <sheetViews>
    <sheetView zoomScale="70" zoomScaleNormal="70" workbookViewId="0">
      <selection activeCell="F5" sqref="F5"/>
    </sheetView>
  </sheetViews>
  <sheetFormatPr defaultRowHeight="15"/>
  <cols>
    <col min="1" max="1" width="100.42578125" bestFit="1" customWidth="1"/>
    <col min="2" max="2" width="9.140625" customWidth="1"/>
    <col min="3" max="3" width="8.5703125" bestFit="1" customWidth="1"/>
    <col min="6" max="6" width="64.7109375" customWidth="1"/>
  </cols>
  <sheetData>
    <row r="1" spans="1:6">
      <c r="A1" s="344" t="s">
        <v>402</v>
      </c>
      <c r="B1" s="344"/>
      <c r="C1" s="344"/>
      <c r="D1" s="272"/>
    </row>
    <row r="2" spans="1:6">
      <c r="A2" s="345" t="s">
        <v>47</v>
      </c>
      <c r="B2" s="282" t="s">
        <v>185</v>
      </c>
      <c r="C2" s="282" t="s">
        <v>401</v>
      </c>
      <c r="D2" s="272"/>
    </row>
    <row r="3" spans="1:6">
      <c r="A3" s="281" t="s">
        <v>400</v>
      </c>
      <c r="B3" s="280">
        <v>4.5269082921471853</v>
      </c>
      <c r="C3" s="279">
        <v>0.86493264663240776</v>
      </c>
      <c r="D3" s="272"/>
    </row>
    <row r="4" spans="1:6">
      <c r="A4" s="281" t="s">
        <v>399</v>
      </c>
      <c r="B4" s="280">
        <v>4.5269082921471782</v>
      </c>
      <c r="C4" s="279">
        <v>0.87879330192063532</v>
      </c>
      <c r="D4" s="272"/>
    </row>
    <row r="5" spans="1:6" ht="24">
      <c r="A5" s="281" t="s">
        <v>398</v>
      </c>
      <c r="B5" s="280">
        <v>4.4744645799011682</v>
      </c>
      <c r="C5" s="279">
        <v>0.90622147072590209</v>
      </c>
      <c r="D5" s="272"/>
      <c r="F5" s="298" t="s">
        <v>467</v>
      </c>
    </row>
    <row r="6" spans="1:6">
      <c r="A6" s="281" t="s">
        <v>397</v>
      </c>
      <c r="B6" s="280">
        <v>4.4711696869851734</v>
      </c>
      <c r="C6" s="279">
        <v>0.88278615908570335</v>
      </c>
      <c r="D6" s="272"/>
    </row>
    <row r="7" spans="1:6">
      <c r="A7" s="281" t="s">
        <v>396</v>
      </c>
      <c r="B7" s="280">
        <v>4.4538714991762802</v>
      </c>
      <c r="C7" s="279">
        <v>0.95500968989299606</v>
      </c>
      <c r="D7" s="272"/>
    </row>
    <row r="8" spans="1:6">
      <c r="A8" s="281" t="s">
        <v>395</v>
      </c>
      <c r="B8" s="280">
        <v>4.4255903349807637</v>
      </c>
      <c r="C8" s="279">
        <v>0.90716198529165859</v>
      </c>
      <c r="D8" s="272"/>
    </row>
    <row r="9" spans="1:6">
      <c r="A9" s="281" t="s">
        <v>394</v>
      </c>
      <c r="B9" s="280">
        <v>4.4063701263042381</v>
      </c>
      <c r="C9" s="279">
        <v>0.91653494875864172</v>
      </c>
      <c r="D9" s="272"/>
    </row>
    <row r="10" spans="1:6">
      <c r="A10" s="281" t="s">
        <v>393</v>
      </c>
      <c r="B10" s="280">
        <v>4.3772652388797386</v>
      </c>
      <c r="C10" s="279">
        <v>0.96457972795074731</v>
      </c>
      <c r="D10" s="272"/>
    </row>
    <row r="11" spans="1:6">
      <c r="A11" s="281" t="s">
        <v>392</v>
      </c>
      <c r="B11" s="280">
        <v>4.3723228995057886</v>
      </c>
      <c r="C11" s="279">
        <v>0.93852955343872302</v>
      </c>
      <c r="D11" s="272"/>
    </row>
    <row r="12" spans="1:6">
      <c r="A12" s="281" t="s">
        <v>391</v>
      </c>
      <c r="B12" s="280">
        <v>4.3097199341021435</v>
      </c>
      <c r="C12" s="279">
        <v>0.95009155723720684</v>
      </c>
      <c r="D12" s="272"/>
    </row>
    <row r="13" spans="1:6">
      <c r="A13" s="281" t="s">
        <v>390</v>
      </c>
      <c r="B13" s="280">
        <v>4.2954420647995493</v>
      </c>
      <c r="C13" s="279">
        <v>1.0056288078458016</v>
      </c>
      <c r="D13" s="272"/>
    </row>
    <row r="14" spans="1:6">
      <c r="A14" s="278" t="s">
        <v>389</v>
      </c>
      <c r="B14" s="277">
        <v>4.2852828116419559</v>
      </c>
      <c r="C14" s="276">
        <v>0.98248757463128467</v>
      </c>
      <c r="D14" s="272"/>
    </row>
    <row r="15" spans="1:6">
      <c r="A15" s="278" t="s">
        <v>388</v>
      </c>
      <c r="B15" s="277">
        <v>4.2657880285557255</v>
      </c>
      <c r="C15" s="276">
        <v>1.0918686738190433</v>
      </c>
      <c r="D15" s="272"/>
    </row>
    <row r="16" spans="1:6">
      <c r="A16" s="278" t="s">
        <v>387</v>
      </c>
      <c r="B16" s="277">
        <v>4.220208676551346</v>
      </c>
      <c r="C16" s="276">
        <v>1.0107079325736348</v>
      </c>
      <c r="D16" s="272"/>
    </row>
    <row r="17" spans="1:6">
      <c r="A17" s="278" t="s">
        <v>386</v>
      </c>
      <c r="B17" s="277">
        <v>4.1556836902800853</v>
      </c>
      <c r="C17" s="276">
        <v>1.1199334135377714</v>
      </c>
      <c r="D17" s="272"/>
    </row>
    <row r="18" spans="1:6">
      <c r="A18" s="278" t="s">
        <v>385</v>
      </c>
      <c r="B18" s="277">
        <v>4.1356397583745208</v>
      </c>
      <c r="C18" s="276">
        <v>0.99393850352781277</v>
      </c>
      <c r="D18" s="272"/>
    </row>
    <row r="19" spans="1:6">
      <c r="A19" s="278" t="s">
        <v>384</v>
      </c>
      <c r="B19" s="277">
        <v>4.0579352004393199</v>
      </c>
      <c r="C19" s="276">
        <v>1.1434798592909456</v>
      </c>
      <c r="D19" s="272"/>
    </row>
    <row r="20" spans="1:6">
      <c r="A20" s="278" t="s">
        <v>383</v>
      </c>
      <c r="B20" s="277">
        <v>4.0027457440966518</v>
      </c>
      <c r="C20" s="276">
        <v>1.0077933809283357</v>
      </c>
      <c r="D20" s="272"/>
    </row>
    <row r="21" spans="1:6">
      <c r="A21" s="275" t="s">
        <v>382</v>
      </c>
      <c r="B21" s="274">
        <v>3.9121361889071884</v>
      </c>
      <c r="C21" s="273">
        <v>1.1052648693068514</v>
      </c>
      <c r="D21" s="272"/>
    </row>
    <row r="22" spans="1:6">
      <c r="A22" s="275" t="s">
        <v>381</v>
      </c>
      <c r="B22" s="274">
        <v>3.7839099395936344</v>
      </c>
      <c r="C22" s="273">
        <v>1.1974679321925692</v>
      </c>
      <c r="D22" s="272"/>
    </row>
    <row r="23" spans="1:6">
      <c r="A23" s="275" t="s">
        <v>380</v>
      </c>
      <c r="B23" s="274">
        <v>3.0779791323448644</v>
      </c>
      <c r="C23" s="273">
        <v>1.4961136073033583</v>
      </c>
      <c r="D23" s="272"/>
    </row>
    <row r="24" spans="1:6">
      <c r="A24" s="275" t="s">
        <v>379</v>
      </c>
      <c r="B24" s="274">
        <v>3.0604063701263025</v>
      </c>
      <c r="C24" s="273">
        <v>1.3567970626862325</v>
      </c>
      <c r="D24" s="272"/>
    </row>
    <row r="25" spans="1:6">
      <c r="A25" s="275" t="s">
        <v>378</v>
      </c>
      <c r="B25" s="274">
        <v>3.0258099945085175</v>
      </c>
      <c r="C25" s="273">
        <v>1.5718246578036248</v>
      </c>
      <c r="D25" s="272"/>
    </row>
    <row r="26" spans="1:6">
      <c r="A26" s="275" t="s">
        <v>377</v>
      </c>
      <c r="B26" s="274">
        <v>2.9980779791323475</v>
      </c>
      <c r="C26" s="273">
        <v>1.370520497441247</v>
      </c>
      <c r="D26" s="272"/>
    </row>
    <row r="27" spans="1:6">
      <c r="A27" s="275" t="s">
        <v>376</v>
      </c>
      <c r="B27" s="274">
        <v>2.5598572213069746</v>
      </c>
      <c r="C27" s="273">
        <v>1.5423572885118839</v>
      </c>
      <c r="D27" s="272"/>
    </row>
    <row r="28" spans="1:6">
      <c r="A28" s="275" t="s">
        <v>375</v>
      </c>
      <c r="B28" s="274">
        <v>2.4242174629324507</v>
      </c>
      <c r="C28" s="273">
        <v>1.5421910404032542</v>
      </c>
      <c r="D28" s="272"/>
      <c r="F28" s="300" t="s">
        <v>403</v>
      </c>
    </row>
    <row r="29" spans="1:6">
      <c r="A29" s="275" t="s">
        <v>374</v>
      </c>
      <c r="B29" s="274">
        <v>2.130148270181222</v>
      </c>
      <c r="C29" s="273">
        <v>1.7422729095911547</v>
      </c>
      <c r="D29" s="272"/>
      <c r="F29" s="300" t="s">
        <v>425</v>
      </c>
    </row>
  </sheetData>
  <mergeCells count="2">
    <mergeCell ref="A1:C1"/>
    <mergeCell ref="A2"/>
  </mergeCells>
  <pageMargins left="0.7" right="0.7" top="0.75" bottom="0.75" header="0.3" footer="0.3"/>
  <drawing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9D5A23-1E9E-4E8B-B6F3-308AF9707EF6}">
  <dimension ref="A1:G33"/>
  <sheetViews>
    <sheetView zoomScaleNormal="100" workbookViewId="0">
      <selection activeCell="G7" sqref="G7"/>
    </sheetView>
  </sheetViews>
  <sheetFormatPr defaultRowHeight="15"/>
  <cols>
    <col min="1" max="1" width="49.7109375" bestFit="1" customWidth="1"/>
    <col min="7" max="7" width="57" customWidth="1"/>
  </cols>
  <sheetData>
    <row r="1" spans="1:7">
      <c r="A1" s="289" t="s">
        <v>125</v>
      </c>
      <c r="B1" s="288" t="s">
        <v>54</v>
      </c>
      <c r="C1" s="288" t="s">
        <v>1</v>
      </c>
      <c r="D1" s="288" t="s">
        <v>242</v>
      </c>
      <c r="E1" s="283"/>
    </row>
    <row r="2" spans="1:7">
      <c r="A2" s="286" t="s">
        <v>414</v>
      </c>
      <c r="B2" s="285">
        <v>56</v>
      </c>
      <c r="C2" s="284">
        <v>5.8959781006527687E-3</v>
      </c>
      <c r="D2" s="284">
        <v>1.5555555555555555E-2</v>
      </c>
      <c r="E2" s="283"/>
    </row>
    <row r="3" spans="1:7">
      <c r="A3" s="286" t="s">
        <v>413</v>
      </c>
      <c r="B3" s="285">
        <v>97</v>
      </c>
      <c r="C3" s="284">
        <v>1.0212676352916403E-2</v>
      </c>
      <c r="D3" s="284">
        <v>2.6944444444444448E-2</v>
      </c>
      <c r="E3" s="283"/>
    </row>
    <row r="4" spans="1:7">
      <c r="A4" s="286" t="s">
        <v>412</v>
      </c>
      <c r="B4" s="285">
        <v>449</v>
      </c>
      <c r="C4" s="284">
        <v>4.7273110128448093E-2</v>
      </c>
      <c r="D4" s="284">
        <v>0.12472222222222222</v>
      </c>
      <c r="E4" s="283"/>
    </row>
    <row r="5" spans="1:7">
      <c r="A5" s="286" t="s">
        <v>411</v>
      </c>
      <c r="B5" s="285">
        <v>457</v>
      </c>
      <c r="C5" s="284">
        <v>4.8115392714255634E-2</v>
      </c>
      <c r="D5" s="284">
        <v>0.12694444444444444</v>
      </c>
      <c r="E5" s="283"/>
    </row>
    <row r="6" spans="1:7">
      <c r="A6" s="286" t="s">
        <v>410</v>
      </c>
      <c r="B6" s="285">
        <v>509</v>
      </c>
      <c r="C6" s="284">
        <v>5.359022952200463E-2</v>
      </c>
      <c r="D6" s="284">
        <v>0.1413888888888889</v>
      </c>
      <c r="E6" s="283"/>
    </row>
    <row r="7" spans="1:7">
      <c r="A7" s="286" t="s">
        <v>409</v>
      </c>
      <c r="B7" s="285">
        <v>551</v>
      </c>
      <c r="C7" s="284">
        <v>5.8012213097494207E-2</v>
      </c>
      <c r="D7" s="284">
        <v>0.15305555555555556</v>
      </c>
      <c r="E7" s="283"/>
      <c r="G7" s="298" t="s">
        <v>468</v>
      </c>
    </row>
    <row r="8" spans="1:7">
      <c r="A8" s="286" t="s">
        <v>378</v>
      </c>
      <c r="B8" s="285">
        <v>841</v>
      </c>
      <c r="C8" s="284">
        <v>8.8544956833017482E-2</v>
      </c>
      <c r="D8" s="284">
        <v>0.2336111111111111</v>
      </c>
      <c r="E8" s="283"/>
    </row>
    <row r="9" spans="1:7">
      <c r="A9" s="286" t="s">
        <v>408</v>
      </c>
      <c r="B9" s="285">
        <v>968</v>
      </c>
      <c r="C9" s="287">
        <v>0.10191619288271216</v>
      </c>
      <c r="D9" s="284">
        <v>0.2688888888888889</v>
      </c>
      <c r="E9" s="283"/>
    </row>
    <row r="10" spans="1:7">
      <c r="A10" s="286" t="s">
        <v>407</v>
      </c>
      <c r="B10" s="285">
        <v>1001</v>
      </c>
      <c r="C10" s="284">
        <v>0.10539060854916825</v>
      </c>
      <c r="D10" s="284">
        <v>0.27805555555555556</v>
      </c>
      <c r="E10" s="283"/>
    </row>
    <row r="11" spans="1:7">
      <c r="A11" s="286" t="s">
        <v>406</v>
      </c>
      <c r="B11" s="285">
        <v>1079</v>
      </c>
      <c r="C11" s="287">
        <v>0.11360286376079175</v>
      </c>
      <c r="D11" s="284">
        <v>0.29972222222222222</v>
      </c>
      <c r="E11" s="283"/>
    </row>
    <row r="12" spans="1:7">
      <c r="A12" s="286" t="s">
        <v>405</v>
      </c>
      <c r="B12" s="285">
        <v>1150</v>
      </c>
      <c r="C12" s="287">
        <v>0.12107812170983365</v>
      </c>
      <c r="D12" s="284">
        <v>0.31944444444444442</v>
      </c>
      <c r="E12" s="283"/>
    </row>
    <row r="13" spans="1:7">
      <c r="A13" s="286" t="s">
        <v>404</v>
      </c>
      <c r="B13" s="285">
        <v>2340</v>
      </c>
      <c r="C13" s="287">
        <v>0.246367656348705</v>
      </c>
      <c r="D13" s="284">
        <v>0.65</v>
      </c>
      <c r="E13" s="283"/>
    </row>
    <row r="14" spans="1:7">
      <c r="A14" s="286"/>
      <c r="B14" s="285">
        <v>9498</v>
      </c>
      <c r="C14" s="284">
        <v>1</v>
      </c>
      <c r="D14" s="284">
        <v>2.6383333333333332</v>
      </c>
      <c r="E14" s="283"/>
    </row>
    <row r="15" spans="1:7">
      <c r="A15" s="346"/>
      <c r="B15" s="346"/>
      <c r="C15" s="346"/>
      <c r="D15" s="346"/>
      <c r="E15" s="283"/>
    </row>
    <row r="33" spans="7:7">
      <c r="G33" s="308" t="s">
        <v>425</v>
      </c>
    </row>
  </sheetData>
  <mergeCells count="1">
    <mergeCell ref="A15:D15"/>
  </mergeCells>
  <pageMargins left="0.7" right="0.7" top="0.75" bottom="0.75" header="0.3" footer="0.3"/>
  <drawing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DA2C82-077A-45CA-B4DE-51AFF07D6487}">
  <dimension ref="A1:E30"/>
  <sheetViews>
    <sheetView workbookViewId="0">
      <selection activeCell="E29" sqref="E29"/>
    </sheetView>
  </sheetViews>
  <sheetFormatPr defaultRowHeight="15"/>
  <cols>
    <col min="1" max="1" width="62.7109375" customWidth="1"/>
    <col min="5" max="5" width="91.140625" customWidth="1"/>
  </cols>
  <sheetData>
    <row r="1" spans="1:5">
      <c r="A1" s="91" t="s">
        <v>416</v>
      </c>
    </row>
    <row r="2" spans="1:5" ht="15.75" thickBot="1"/>
    <row r="3" spans="1:5" ht="15.75" thickBot="1">
      <c r="A3" s="237"/>
      <c r="B3" s="236" t="s">
        <v>1</v>
      </c>
    </row>
    <row r="4" spans="1:5" ht="15.75" thickBot="1">
      <c r="A4" s="235" t="s">
        <v>333</v>
      </c>
      <c r="B4" s="234">
        <v>6</v>
      </c>
    </row>
    <row r="5" spans="1:5" ht="24.75" thickBot="1">
      <c r="A5" s="235" t="s">
        <v>332</v>
      </c>
      <c r="B5" s="234">
        <v>18.3</v>
      </c>
      <c r="E5" s="298" t="s">
        <v>469</v>
      </c>
    </row>
    <row r="6" spans="1:5" ht="15.75" thickBot="1">
      <c r="A6" s="235" t="s">
        <v>331</v>
      </c>
      <c r="B6" s="234">
        <v>47.4</v>
      </c>
    </row>
    <row r="7" spans="1:5" ht="15.75" thickBot="1">
      <c r="A7" s="235" t="s">
        <v>330</v>
      </c>
      <c r="B7" s="234">
        <v>0.2</v>
      </c>
    </row>
    <row r="8" spans="1:5" ht="15.75" thickBot="1">
      <c r="A8" s="235" t="s">
        <v>329</v>
      </c>
      <c r="B8" s="234">
        <v>0.2</v>
      </c>
    </row>
    <row r="9" spans="1:5" ht="15.75" thickBot="1">
      <c r="A9" s="235" t="s">
        <v>328</v>
      </c>
      <c r="B9" s="234">
        <v>0.2</v>
      </c>
    </row>
    <row r="10" spans="1:5" ht="15.75" thickBot="1">
      <c r="A10" s="235" t="s">
        <v>327</v>
      </c>
      <c r="B10" s="234">
        <v>27.8</v>
      </c>
    </row>
    <row r="11" spans="1:5" ht="15.75" thickBot="1">
      <c r="A11" s="235" t="s">
        <v>22</v>
      </c>
      <c r="B11" s="234">
        <v>100</v>
      </c>
    </row>
    <row r="29" spans="5:5">
      <c r="E29" s="31"/>
    </row>
    <row r="30" spans="5:5">
      <c r="E30" s="308" t="s">
        <v>425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FC7858-E945-4962-ADE5-75BEBFBEECE3}">
  <dimension ref="A1:G34"/>
  <sheetViews>
    <sheetView zoomScale="85" zoomScaleNormal="85" workbookViewId="0">
      <selection activeCell="G34" sqref="G34"/>
    </sheetView>
  </sheetViews>
  <sheetFormatPr defaultRowHeight="15"/>
  <cols>
    <col min="4" max="4" width="10.42578125" customWidth="1"/>
    <col min="7" max="7" width="54.5703125" customWidth="1"/>
  </cols>
  <sheetData>
    <row r="1" spans="1:7">
      <c r="A1" s="312"/>
      <c r="B1" s="312"/>
      <c r="C1" s="312"/>
      <c r="D1" s="2"/>
    </row>
    <row r="2" spans="1:7">
      <c r="A2" s="32" t="s">
        <v>119</v>
      </c>
      <c r="B2" s="33" t="s">
        <v>0</v>
      </c>
      <c r="C2" s="33" t="s">
        <v>1</v>
      </c>
      <c r="D2" s="34"/>
      <c r="G2" s="302" t="s">
        <v>428</v>
      </c>
    </row>
    <row r="3" spans="1:7">
      <c r="A3" s="35" t="s">
        <v>32</v>
      </c>
      <c r="B3" s="36">
        <v>1034</v>
      </c>
      <c r="C3" s="37">
        <v>28.4</v>
      </c>
      <c r="D3" s="34">
        <f>A3*B3</f>
        <v>15510</v>
      </c>
    </row>
    <row r="4" spans="1:7">
      <c r="A4" s="35" t="s">
        <v>33</v>
      </c>
      <c r="B4" s="36">
        <v>470</v>
      </c>
      <c r="C4" s="37">
        <v>12.904997254255903</v>
      </c>
      <c r="D4" s="34">
        <f t="shared" ref="D4:D17" si="0">A4*B4</f>
        <v>7520</v>
      </c>
    </row>
    <row r="5" spans="1:7">
      <c r="A5" s="35" t="s">
        <v>34</v>
      </c>
      <c r="B5" s="36">
        <v>5</v>
      </c>
      <c r="C5" s="37">
        <v>0.13728720483250961</v>
      </c>
      <c r="D5" s="34">
        <f t="shared" si="0"/>
        <v>85</v>
      </c>
    </row>
    <row r="6" spans="1:7">
      <c r="A6" s="35" t="s">
        <v>35</v>
      </c>
      <c r="B6" s="36">
        <v>54</v>
      </c>
      <c r="C6" s="37">
        <v>1.4827018121911038</v>
      </c>
      <c r="D6" s="34">
        <f t="shared" si="0"/>
        <v>972</v>
      </c>
    </row>
    <row r="7" spans="1:7">
      <c r="A7" s="35" t="s">
        <v>36</v>
      </c>
      <c r="B7" s="36">
        <v>148</v>
      </c>
      <c r="C7" s="37">
        <v>4.0637012630422849</v>
      </c>
      <c r="D7" s="34">
        <f t="shared" si="0"/>
        <v>2812</v>
      </c>
    </row>
    <row r="8" spans="1:7">
      <c r="A8" s="35" t="s">
        <v>37</v>
      </c>
      <c r="B8" s="36">
        <v>275</v>
      </c>
      <c r="C8" s="37">
        <v>7.550796265788029</v>
      </c>
      <c r="D8" s="34">
        <f t="shared" si="0"/>
        <v>5500</v>
      </c>
    </row>
    <row r="9" spans="1:7">
      <c r="A9" s="35" t="s">
        <v>38</v>
      </c>
      <c r="B9" s="36">
        <v>226</v>
      </c>
      <c r="C9" s="37">
        <v>6.2053816584294346</v>
      </c>
      <c r="D9" s="34">
        <f t="shared" si="0"/>
        <v>4746</v>
      </c>
    </row>
    <row r="10" spans="1:7">
      <c r="A10" s="35" t="s">
        <v>39</v>
      </c>
      <c r="B10" s="36">
        <v>220</v>
      </c>
      <c r="C10" s="37">
        <v>6.0406370126304232</v>
      </c>
      <c r="D10" s="34">
        <f t="shared" si="0"/>
        <v>4840</v>
      </c>
    </row>
    <row r="11" spans="1:7">
      <c r="A11" s="35" t="s">
        <v>40</v>
      </c>
      <c r="B11" s="36">
        <v>190</v>
      </c>
      <c r="C11" s="37">
        <v>5.2169137836353654</v>
      </c>
      <c r="D11" s="34">
        <f t="shared" si="0"/>
        <v>4370</v>
      </c>
    </row>
    <row r="12" spans="1:7">
      <c r="A12" s="35" t="s">
        <v>41</v>
      </c>
      <c r="B12" s="36">
        <v>182</v>
      </c>
      <c r="C12" s="37">
        <v>4.9972542559033499</v>
      </c>
      <c r="D12" s="34">
        <f t="shared" si="0"/>
        <v>4368</v>
      </c>
    </row>
    <row r="13" spans="1:7">
      <c r="A13" s="35" t="s">
        <v>42</v>
      </c>
      <c r="B13" s="36">
        <v>188</v>
      </c>
      <c r="C13" s="37">
        <v>5.1619989017023613</v>
      </c>
      <c r="D13" s="34">
        <f t="shared" si="0"/>
        <v>4700</v>
      </c>
    </row>
    <row r="14" spans="1:7">
      <c r="A14" s="35" t="s">
        <v>43</v>
      </c>
      <c r="B14" s="36">
        <v>146</v>
      </c>
      <c r="C14" s="37">
        <v>4.0087863811092808</v>
      </c>
      <c r="D14" s="34">
        <f t="shared" si="0"/>
        <v>3796</v>
      </c>
    </row>
    <row r="15" spans="1:7">
      <c r="A15" s="35" t="s">
        <v>44</v>
      </c>
      <c r="B15" s="36">
        <v>117</v>
      </c>
      <c r="C15" s="37">
        <v>3.2125205930807246</v>
      </c>
      <c r="D15" s="34">
        <f t="shared" si="0"/>
        <v>3159</v>
      </c>
    </row>
    <row r="16" spans="1:7">
      <c r="A16" s="35" t="s">
        <v>45</v>
      </c>
      <c r="B16" s="36">
        <v>109</v>
      </c>
      <c r="C16" s="37">
        <v>2.9928610653487095</v>
      </c>
      <c r="D16" s="34">
        <f t="shared" si="0"/>
        <v>3052</v>
      </c>
    </row>
    <row r="17" spans="1:7">
      <c r="A17" s="35" t="s">
        <v>46</v>
      </c>
      <c r="B17" s="36">
        <v>278</v>
      </c>
      <c r="C17" s="37">
        <v>7.6</v>
      </c>
      <c r="D17" s="34">
        <f t="shared" si="0"/>
        <v>8062</v>
      </c>
    </row>
    <row r="18" spans="1:7">
      <c r="A18" s="38"/>
      <c r="B18" s="39">
        <f>SUM(B3:B17)</f>
        <v>3642</v>
      </c>
      <c r="C18" s="39">
        <f>SUM(C3:C17)</f>
        <v>99.975837451949459</v>
      </c>
      <c r="D18" s="34">
        <f>SUM(D3:D17)</f>
        <v>73492</v>
      </c>
    </row>
    <row r="19" spans="1:7">
      <c r="A19" s="38"/>
      <c r="B19" s="38"/>
      <c r="C19" s="40" t="s">
        <v>120</v>
      </c>
      <c r="D19" s="41">
        <f>D18/B18</f>
        <v>20.179022515101593</v>
      </c>
    </row>
    <row r="24" spans="1:7">
      <c r="G24" s="31" t="s">
        <v>118</v>
      </c>
    </row>
    <row r="34" spans="7:7">
      <c r="G34" s="298" t="s">
        <v>425</v>
      </c>
    </row>
  </sheetData>
  <mergeCells count="1">
    <mergeCell ref="A1:C1"/>
  </mergeCells>
  <pageMargins left="0.7" right="0.7" top="0.75" bottom="0.75" header="0.3" footer="0.3"/>
  <drawing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F328A5-F989-461E-BA69-CB8859283AF1}">
  <dimension ref="A1:K37"/>
  <sheetViews>
    <sheetView workbookViewId="0">
      <selection activeCell="G37" sqref="G37"/>
    </sheetView>
  </sheetViews>
  <sheetFormatPr defaultRowHeight="15"/>
  <cols>
    <col min="3" max="3" width="1.5703125" customWidth="1"/>
    <col min="4" max="6" width="9.140625" hidden="1" customWidth="1"/>
    <col min="7" max="7" width="62.85546875" customWidth="1"/>
    <col min="8" max="8" width="42.140625" bestFit="1" customWidth="1"/>
  </cols>
  <sheetData>
    <row r="1" spans="1:11">
      <c r="A1" s="91" t="s">
        <v>415</v>
      </c>
    </row>
    <row r="4" spans="1:11">
      <c r="G4" s="347"/>
      <c r="H4" s="347"/>
      <c r="I4" s="349" t="s">
        <v>336</v>
      </c>
      <c r="J4" s="349"/>
      <c r="K4" s="350"/>
    </row>
    <row r="5" spans="1:11" ht="24.75" thickBot="1">
      <c r="G5" s="348"/>
      <c r="H5" s="348"/>
      <c r="I5" s="244" t="s">
        <v>335</v>
      </c>
      <c r="J5" s="244" t="s">
        <v>51</v>
      </c>
      <c r="K5" s="244" t="s">
        <v>52</v>
      </c>
    </row>
    <row r="6" spans="1:11" ht="15.75" thickBot="1">
      <c r="G6" s="351" t="s">
        <v>334</v>
      </c>
      <c r="H6" s="243" t="s">
        <v>333</v>
      </c>
      <c r="I6" s="240">
        <v>0.123</v>
      </c>
      <c r="J6" s="240">
        <v>1.2999999999999999E-2</v>
      </c>
      <c r="K6" s="240">
        <v>1.7000000000000001E-2</v>
      </c>
    </row>
    <row r="7" spans="1:11" ht="15.75" thickBot="1">
      <c r="G7" s="352"/>
      <c r="H7" s="241" t="s">
        <v>332</v>
      </c>
      <c r="I7" s="240">
        <v>0.224</v>
      </c>
      <c r="J7" s="240">
        <v>0.17599999999999999</v>
      </c>
      <c r="K7" s="240">
        <v>0.10299999999999999</v>
      </c>
    </row>
    <row r="8" spans="1:11" ht="15.75" thickBot="1">
      <c r="G8" s="352"/>
      <c r="H8" s="241" t="s">
        <v>331</v>
      </c>
      <c r="I8" s="240">
        <v>0.28599999999999998</v>
      </c>
      <c r="J8" s="240">
        <v>0.59299999999999997</v>
      </c>
      <c r="K8" s="240">
        <v>0.64300000000000002</v>
      </c>
    </row>
    <row r="9" spans="1:11" ht="16.5" thickBot="1">
      <c r="G9" s="352"/>
      <c r="H9" s="241" t="s">
        <v>330</v>
      </c>
      <c r="I9" s="240">
        <v>1E-3</v>
      </c>
      <c r="J9" s="240">
        <v>3.0000000000000001E-3</v>
      </c>
      <c r="K9" s="242"/>
    </row>
    <row r="10" spans="1:11" ht="16.5" thickBot="1">
      <c r="G10" s="352"/>
      <c r="H10" s="241" t="s">
        <v>329</v>
      </c>
      <c r="I10" s="242"/>
      <c r="J10" s="240">
        <v>3.0000000000000001E-3</v>
      </c>
      <c r="K10" s="240">
        <v>3.0000000000000001E-3</v>
      </c>
    </row>
    <row r="11" spans="1:11" ht="16.5" thickBot="1">
      <c r="G11" s="352"/>
      <c r="H11" s="241" t="s">
        <v>328</v>
      </c>
      <c r="I11" s="242"/>
      <c r="J11" s="240">
        <v>3.0000000000000001E-3</v>
      </c>
      <c r="K11" s="240">
        <v>3.0000000000000001E-3</v>
      </c>
    </row>
    <row r="12" spans="1:11" ht="15.75" thickBot="1">
      <c r="G12" s="353"/>
      <c r="H12" s="241" t="s">
        <v>327</v>
      </c>
      <c r="I12" s="240">
        <v>0.36599999999999999</v>
      </c>
      <c r="J12" s="240">
        <v>0.21</v>
      </c>
      <c r="K12" s="240">
        <v>0.23100000000000001</v>
      </c>
    </row>
    <row r="13" spans="1:11" ht="15.75" thickBot="1">
      <c r="G13" s="354" t="s">
        <v>22</v>
      </c>
      <c r="H13" s="354"/>
      <c r="I13" s="239">
        <v>1</v>
      </c>
      <c r="J13" s="239">
        <v>1</v>
      </c>
      <c r="K13" s="239">
        <v>1</v>
      </c>
    </row>
    <row r="14" spans="1:11" ht="15.75">
      <c r="G14" s="238"/>
    </row>
    <row r="15" spans="1:11" ht="24">
      <c r="G15" s="298" t="s">
        <v>470</v>
      </c>
    </row>
    <row r="37" spans="7:7">
      <c r="G37" s="308" t="s">
        <v>425</v>
      </c>
    </row>
  </sheetData>
  <mergeCells count="4">
    <mergeCell ref="G4:H5"/>
    <mergeCell ref="I4:K4"/>
    <mergeCell ref="G6:G12"/>
    <mergeCell ref="G13:H13"/>
  </mergeCells>
  <pageMargins left="0.7" right="0.7" top="0.75" bottom="0.75" header="0.3" footer="0.3"/>
  <drawing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94917E-2647-4038-88FA-97202BB3D47E}">
  <dimension ref="A1:D32"/>
  <sheetViews>
    <sheetView topLeftCell="A6" workbookViewId="0">
      <selection activeCell="A15" sqref="A15"/>
    </sheetView>
  </sheetViews>
  <sheetFormatPr defaultRowHeight="15"/>
  <cols>
    <col min="1" max="1" width="79.42578125" customWidth="1"/>
  </cols>
  <sheetData>
    <row r="1" spans="1:4" s="91" customFormat="1"/>
    <row r="4" spans="1:4">
      <c r="A4" s="91" t="s">
        <v>417</v>
      </c>
    </row>
    <row r="5" spans="1:4" ht="15.75" thickBot="1"/>
    <row r="6" spans="1:4">
      <c r="A6" s="347"/>
      <c r="B6" s="355" t="s">
        <v>342</v>
      </c>
      <c r="C6" s="356"/>
      <c r="D6" s="357"/>
    </row>
    <row r="7" spans="1:4" ht="24.75" thickBot="1">
      <c r="A7" s="348"/>
      <c r="B7" s="253" t="s">
        <v>335</v>
      </c>
      <c r="C7" s="252" t="s">
        <v>51</v>
      </c>
      <c r="D7" s="251" t="s">
        <v>52</v>
      </c>
    </row>
    <row r="8" spans="1:4" ht="15.75" thickBot="1">
      <c r="A8" s="243" t="s">
        <v>341</v>
      </c>
      <c r="B8" s="250">
        <v>0.41199999999999998</v>
      </c>
      <c r="C8" s="249">
        <v>0.61599999999999999</v>
      </c>
      <c r="D8" s="248">
        <v>0.59699999999999998</v>
      </c>
    </row>
    <row r="9" spans="1:4" ht="15.75" thickBot="1">
      <c r="A9" s="241" t="s">
        <v>340</v>
      </c>
      <c r="B9" s="246">
        <v>0.13600000000000001</v>
      </c>
      <c r="C9" s="240">
        <v>0.122</v>
      </c>
      <c r="D9" s="245">
        <v>0.152</v>
      </c>
    </row>
    <row r="10" spans="1:4" ht="15.75" thickBot="1">
      <c r="A10" s="241" t="s">
        <v>339</v>
      </c>
      <c r="B10" s="246">
        <v>0.13500000000000001</v>
      </c>
      <c r="C10" s="240">
        <v>0.08</v>
      </c>
      <c r="D10" s="245">
        <v>9.0999999999999998E-2</v>
      </c>
    </row>
    <row r="11" spans="1:4" ht="15.75" thickBot="1">
      <c r="A11" s="241" t="s">
        <v>338</v>
      </c>
      <c r="B11" s="246">
        <v>5.0999999999999997E-2</v>
      </c>
      <c r="C11" s="240">
        <v>1.9E-2</v>
      </c>
      <c r="D11" s="245">
        <v>1.0999999999999999E-2</v>
      </c>
    </row>
    <row r="12" spans="1:4" ht="16.5" thickBot="1">
      <c r="A12" s="241" t="s">
        <v>337</v>
      </c>
      <c r="B12" s="247"/>
      <c r="C12" s="240">
        <v>1E-3</v>
      </c>
      <c r="D12" s="245">
        <v>2E-3</v>
      </c>
    </row>
    <row r="13" spans="1:4" ht="15.75" thickBot="1">
      <c r="A13" s="241" t="s">
        <v>327</v>
      </c>
      <c r="B13" s="246">
        <v>0.26600000000000001</v>
      </c>
      <c r="C13" s="240">
        <v>0.161</v>
      </c>
      <c r="D13" s="245">
        <v>0.14799999999999999</v>
      </c>
    </row>
    <row r="15" spans="1:4" ht="24">
      <c r="A15" s="298" t="s">
        <v>471</v>
      </c>
    </row>
    <row r="32" spans="1:1">
      <c r="A32" s="31" t="s">
        <v>118</v>
      </c>
    </row>
  </sheetData>
  <mergeCells count="2">
    <mergeCell ref="A6:A7"/>
    <mergeCell ref="B6:D6"/>
  </mergeCells>
  <pageMargins left="0.7" right="0.7" top="0.75" bottom="0.75" header="0.3" footer="0.3"/>
  <drawing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5F3D2D-754B-48D9-8774-AB4D7046477C}">
  <dimension ref="A1:B28"/>
  <sheetViews>
    <sheetView zoomScale="115" zoomScaleNormal="115" workbookViewId="0">
      <selection activeCell="A11" sqref="A11"/>
    </sheetView>
  </sheetViews>
  <sheetFormatPr defaultRowHeight="15"/>
  <cols>
    <col min="1" max="1" width="76.5703125" customWidth="1"/>
  </cols>
  <sheetData>
    <row r="1" spans="1:2">
      <c r="A1" s="91" t="s">
        <v>418</v>
      </c>
    </row>
    <row r="3" spans="1:2" ht="15.75" thickBot="1">
      <c r="A3" s="258" t="s">
        <v>347</v>
      </c>
    </row>
    <row r="4" spans="1:2" ht="15.75" thickBot="1">
      <c r="A4" s="243" t="s">
        <v>346</v>
      </c>
      <c r="B4" s="257">
        <v>22.1</v>
      </c>
    </row>
    <row r="5" spans="1:2" ht="15.75" thickBot="1">
      <c r="A5" s="241" t="s">
        <v>345</v>
      </c>
      <c r="B5" s="256">
        <v>31.1</v>
      </c>
    </row>
    <row r="6" spans="1:2" ht="24.75" thickBot="1">
      <c r="A6" s="241" t="s">
        <v>344</v>
      </c>
      <c r="B6" s="256">
        <v>42.3</v>
      </c>
    </row>
    <row r="7" spans="1:2" ht="15.75" thickBot="1">
      <c r="A7" s="241" t="s">
        <v>343</v>
      </c>
      <c r="B7" s="256">
        <v>4.5</v>
      </c>
    </row>
    <row r="8" spans="1:2" ht="15.75" thickBot="1">
      <c r="A8" s="255" t="s">
        <v>22</v>
      </c>
      <c r="B8" s="254">
        <v>100</v>
      </c>
    </row>
    <row r="11" spans="1:2" ht="24">
      <c r="A11" s="298" t="s">
        <v>472</v>
      </c>
    </row>
    <row r="28" spans="1:1">
      <c r="A28" s="308" t="s">
        <v>425</v>
      </c>
    </row>
  </sheetData>
  <pageMargins left="0.7" right="0.7" top="0.75" bottom="0.75" header="0.3" footer="0.3"/>
  <drawing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C8BCFB-8910-4F9F-9D25-18C492682A0D}">
  <dimension ref="A1:L53"/>
  <sheetViews>
    <sheetView topLeftCell="A7" workbookViewId="0">
      <selection activeCell="C35" sqref="C35"/>
    </sheetView>
  </sheetViews>
  <sheetFormatPr defaultRowHeight="15"/>
  <cols>
    <col min="3" max="3" width="66.7109375" customWidth="1"/>
    <col min="4" max="4" width="18.42578125" bestFit="1" customWidth="1"/>
    <col min="5" max="5" width="14.85546875" bestFit="1" customWidth="1"/>
    <col min="6" max="6" width="21" bestFit="1" customWidth="1"/>
    <col min="7" max="7" width="15.42578125" bestFit="1" customWidth="1"/>
    <col min="9" max="10" width="12.28515625" customWidth="1"/>
    <col min="11" max="11" width="12.42578125" customWidth="1"/>
  </cols>
  <sheetData>
    <row r="1" spans="1:12">
      <c r="A1" s="91" t="s">
        <v>419</v>
      </c>
    </row>
    <row r="3" spans="1:12">
      <c r="I3" s="271" t="s">
        <v>358</v>
      </c>
      <c r="J3" s="270"/>
      <c r="K3" s="270"/>
      <c r="L3" s="269"/>
    </row>
    <row r="4" spans="1:12">
      <c r="C4" s="218"/>
      <c r="D4" s="222" t="s">
        <v>357</v>
      </c>
      <c r="E4" s="222" t="s">
        <v>356</v>
      </c>
      <c r="F4" s="222" t="s">
        <v>355</v>
      </c>
      <c r="G4" s="222" t="s">
        <v>354</v>
      </c>
      <c r="I4" s="268" t="s">
        <v>353</v>
      </c>
      <c r="K4" t="s">
        <v>352</v>
      </c>
      <c r="L4" s="265"/>
    </row>
    <row r="5" spans="1:12">
      <c r="C5" s="218" t="s">
        <v>351</v>
      </c>
      <c r="D5" s="290">
        <v>7.7704557935200436</v>
      </c>
      <c r="E5" s="291">
        <v>30.615046677649644</v>
      </c>
      <c r="F5" s="291">
        <v>45.249862712795171</v>
      </c>
      <c r="G5" s="291">
        <v>16.364634816035146</v>
      </c>
      <c r="I5" s="267">
        <f>D5+E5</f>
        <v>38.385502471169687</v>
      </c>
      <c r="K5" s="266">
        <f>F5+G5</f>
        <v>61.614497528830313</v>
      </c>
      <c r="L5" s="265"/>
    </row>
    <row r="6" spans="1:12">
      <c r="C6" s="218" t="s">
        <v>350</v>
      </c>
      <c r="D6" s="290">
        <v>37.012630422844587</v>
      </c>
      <c r="E6" s="291">
        <v>43.382756727073037</v>
      </c>
      <c r="F6" s="291">
        <v>15.458539264140583</v>
      </c>
      <c r="G6" s="291">
        <v>4.1460735859417905</v>
      </c>
      <c r="I6" s="267">
        <f>D6+E6</f>
        <v>80.395387149917624</v>
      </c>
      <c r="K6" s="266">
        <f>F6+G6</f>
        <v>19.604612850082376</v>
      </c>
      <c r="L6" s="265"/>
    </row>
    <row r="7" spans="1:12">
      <c r="C7" s="218" t="s">
        <v>349</v>
      </c>
      <c r="D7" s="290">
        <v>20.345963756177923</v>
      </c>
      <c r="E7" s="291">
        <v>37.891268533772653</v>
      </c>
      <c r="F7" s="291">
        <v>31.026908292147169</v>
      </c>
      <c r="G7" s="291">
        <v>10.735859417902253</v>
      </c>
      <c r="I7" s="267">
        <f>D7+E7</f>
        <v>58.237232289950576</v>
      </c>
      <c r="K7" s="266">
        <f>F7+G7</f>
        <v>41.762767710049424</v>
      </c>
      <c r="L7" s="265"/>
    </row>
    <row r="8" spans="1:12">
      <c r="C8" s="218" t="s">
        <v>348</v>
      </c>
      <c r="D8" s="290">
        <v>6.5</v>
      </c>
      <c r="E8" s="291">
        <v>35.700000000000003</v>
      </c>
      <c r="F8" s="291">
        <v>43.5</v>
      </c>
      <c r="G8" s="291">
        <v>14.3</v>
      </c>
      <c r="I8" s="264">
        <f>D8+E8</f>
        <v>42.2</v>
      </c>
      <c r="J8" s="263"/>
      <c r="K8" s="262">
        <f>F8+G8</f>
        <v>57.8</v>
      </c>
      <c r="L8" s="261"/>
    </row>
    <row r="12" spans="1:12" ht="24">
      <c r="C12" s="298" t="s">
        <v>473</v>
      </c>
    </row>
    <row r="33" spans="3:3">
      <c r="C33" s="308" t="s">
        <v>425</v>
      </c>
    </row>
    <row r="46" spans="3:3" ht="15.75" thickBot="1"/>
    <row r="47" spans="3:3" ht="15.75" thickBot="1">
      <c r="C47" s="260">
        <v>217</v>
      </c>
    </row>
    <row r="48" spans="3:3" ht="15.75" thickBot="1">
      <c r="C48" s="259">
        <v>666</v>
      </c>
    </row>
    <row r="49" spans="3:3" ht="15.75" thickBot="1">
      <c r="C49" s="259">
        <v>1728</v>
      </c>
    </row>
    <row r="50" spans="3:3" ht="15.75" thickBot="1">
      <c r="C50" s="259">
        <v>6</v>
      </c>
    </row>
    <row r="51" spans="3:3" ht="15.75" thickBot="1">
      <c r="C51" s="259">
        <v>6</v>
      </c>
    </row>
    <row r="52" spans="3:3" ht="15.75" thickBot="1">
      <c r="C52" s="259">
        <v>6</v>
      </c>
    </row>
    <row r="53" spans="3:3">
      <c r="C53">
        <f>SUM(C47:C52)</f>
        <v>2629</v>
      </c>
    </row>
  </sheetData>
  <pageMargins left="0.7" right="0.7" top="0.75" bottom="0.75" header="0.3" footer="0.3"/>
  <pageSetup paperSize="9" orientation="portrait" r:id="rId1"/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E71623-7613-427B-82D0-1CD5463A112E}">
  <dimension ref="A2:G34"/>
  <sheetViews>
    <sheetView workbookViewId="0">
      <selection activeCell="D34" sqref="D34"/>
    </sheetView>
  </sheetViews>
  <sheetFormatPr defaultRowHeight="15"/>
  <cols>
    <col min="4" max="4" width="31" customWidth="1"/>
  </cols>
  <sheetData>
    <row r="2" spans="1:7">
      <c r="A2" s="91" t="s">
        <v>420</v>
      </c>
      <c r="B2" s="91"/>
      <c r="C2" s="91"/>
      <c r="D2" s="91"/>
      <c r="E2" s="91"/>
      <c r="F2" s="91"/>
      <c r="G2" s="91"/>
    </row>
    <row r="4" spans="1:7">
      <c r="D4" s="292"/>
      <c r="E4" s="293" t="s">
        <v>1</v>
      </c>
    </row>
    <row r="5" spans="1:7">
      <c r="D5" s="69" t="s">
        <v>369</v>
      </c>
      <c r="E5" s="71">
        <v>25.894854586129757</v>
      </c>
    </row>
    <row r="6" spans="1:7">
      <c r="D6" s="69" t="s">
        <v>368</v>
      </c>
      <c r="E6" s="71">
        <v>18.65212527964206</v>
      </c>
      <c r="F6" s="4"/>
    </row>
    <row r="7" spans="1:7">
      <c r="D7" s="69" t="s">
        <v>367</v>
      </c>
      <c r="E7" s="71">
        <v>13.674496644295303</v>
      </c>
      <c r="F7" s="4"/>
    </row>
    <row r="8" spans="1:7">
      <c r="D8" s="69" t="s">
        <v>366</v>
      </c>
      <c r="E8" s="71">
        <v>12.472035794183444</v>
      </c>
      <c r="F8" s="4"/>
    </row>
    <row r="9" spans="1:7">
      <c r="D9" s="69" t="s">
        <v>365</v>
      </c>
      <c r="E9" s="71">
        <v>10.318791946308725</v>
      </c>
      <c r="F9" s="4"/>
    </row>
    <row r="10" spans="1:7">
      <c r="D10" s="69" t="s">
        <v>364</v>
      </c>
      <c r="E10" s="71">
        <v>7.019015659955258</v>
      </c>
      <c r="F10" s="4"/>
    </row>
    <row r="11" spans="1:7">
      <c r="D11" s="69" t="s">
        <v>363</v>
      </c>
      <c r="E11" s="71">
        <v>3.3557046979865772</v>
      </c>
      <c r="F11" s="4"/>
    </row>
    <row r="12" spans="1:7">
      <c r="D12" s="69" t="s">
        <v>362</v>
      </c>
      <c r="E12" s="71">
        <v>3.0480984340044741</v>
      </c>
      <c r="F12" s="4"/>
    </row>
    <row r="13" spans="1:7">
      <c r="D13" s="69" t="s">
        <v>361</v>
      </c>
      <c r="E13" s="71">
        <v>2.2371364653243848</v>
      </c>
      <c r="F13" s="4"/>
    </row>
    <row r="14" spans="1:7">
      <c r="D14" s="69" t="s">
        <v>360</v>
      </c>
      <c r="E14" s="71">
        <v>1.8736017897091721</v>
      </c>
      <c r="F14" s="4"/>
    </row>
    <row r="15" spans="1:7" ht="24">
      <c r="D15" s="69" t="s">
        <v>359</v>
      </c>
      <c r="E15" s="71">
        <v>1.4541387024608501</v>
      </c>
      <c r="F15" s="4"/>
    </row>
    <row r="16" spans="1:7">
      <c r="F16" s="4"/>
    </row>
    <row r="17" spans="4:6">
      <c r="F17" s="4"/>
    </row>
    <row r="18" spans="4:6">
      <c r="F18" s="4"/>
    </row>
    <row r="19" spans="4:6" ht="24">
      <c r="D19" s="298" t="s">
        <v>474</v>
      </c>
    </row>
    <row r="34" spans="4:4">
      <c r="D34" s="308" t="s">
        <v>425</v>
      </c>
    </row>
  </sheetData>
  <pageMargins left="0.7" right="0.7" top="0.75" bottom="0.75" header="0.3" footer="0.3"/>
  <pageSetup paperSize="9" orientation="portrait" verticalDpi="0" r:id="rId1"/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A97AEC-6B59-4416-84E8-753E0A402F93}">
  <dimension ref="A1:G48"/>
  <sheetViews>
    <sheetView topLeftCell="A13" workbookViewId="0">
      <selection activeCell="L20" sqref="L20"/>
    </sheetView>
  </sheetViews>
  <sheetFormatPr defaultRowHeight="15"/>
  <cols>
    <col min="1" max="1" width="58.7109375" bestFit="1" customWidth="1"/>
    <col min="2" max="2" width="35.5703125" bestFit="1" customWidth="1"/>
    <col min="3" max="3" width="10.85546875" customWidth="1"/>
    <col min="4" max="4" width="7" bestFit="1" customWidth="1"/>
    <col min="5" max="5" width="8.28515625" bestFit="1" customWidth="1"/>
    <col min="6" max="6" width="7" bestFit="1" customWidth="1"/>
  </cols>
  <sheetData>
    <row r="1" spans="1:7" s="7" customFormat="1"/>
    <row r="2" spans="1:7" s="7" customFormat="1">
      <c r="A2" s="310" t="s">
        <v>373</v>
      </c>
      <c r="B2" s="310"/>
      <c r="C2" s="310"/>
      <c r="D2" s="310"/>
      <c r="E2" s="310"/>
      <c r="F2" s="310"/>
      <c r="G2" s="1"/>
    </row>
    <row r="3" spans="1:7" s="7" customFormat="1">
      <c r="A3" s="359" t="s">
        <v>372</v>
      </c>
      <c r="B3" s="360"/>
      <c r="C3" s="360"/>
      <c r="D3" s="360"/>
      <c r="E3" s="360"/>
      <c r="F3" s="360"/>
      <c r="G3" s="1"/>
    </row>
    <row r="4" spans="1:7" s="7" customFormat="1">
      <c r="A4" s="361" t="s">
        <v>47</v>
      </c>
      <c r="B4" s="361"/>
      <c r="C4" s="362" t="s">
        <v>371</v>
      </c>
      <c r="D4" s="362"/>
      <c r="E4" s="362"/>
      <c r="F4" s="362" t="s">
        <v>22</v>
      </c>
      <c r="G4" s="1"/>
    </row>
    <row r="5" spans="1:7" s="7" customFormat="1">
      <c r="A5" s="361"/>
      <c r="B5" s="361"/>
      <c r="C5" s="43" t="s">
        <v>335</v>
      </c>
      <c r="D5" s="43" t="s">
        <v>51</v>
      </c>
      <c r="E5" s="43" t="s">
        <v>52</v>
      </c>
      <c r="F5" s="362"/>
      <c r="G5" s="1"/>
    </row>
    <row r="6" spans="1:7" s="7" customFormat="1">
      <c r="A6" s="358" t="s">
        <v>370</v>
      </c>
      <c r="B6" s="44" t="s">
        <v>359</v>
      </c>
      <c r="C6" s="294">
        <v>1.9218025182239893E-2</v>
      </c>
      <c r="D6" s="294">
        <v>9.06555090655509E-3</v>
      </c>
      <c r="E6" s="294">
        <v>1.579778830963665E-2</v>
      </c>
      <c r="F6" s="294">
        <v>1.45413870246085E-2</v>
      </c>
      <c r="G6" s="1"/>
    </row>
    <row r="7" spans="1:7" s="7" customFormat="1">
      <c r="A7" s="358"/>
      <c r="B7" s="44" t="s">
        <v>367</v>
      </c>
      <c r="C7" s="294">
        <v>8.6812458581842278E-2</v>
      </c>
      <c r="D7" s="294">
        <v>0.17921896792189679</v>
      </c>
      <c r="E7" s="294">
        <v>0.15955766192733017</v>
      </c>
      <c r="F7" s="294">
        <v>0.13674496644295303</v>
      </c>
      <c r="G7" s="1"/>
    </row>
    <row r="8" spans="1:7" s="7" customFormat="1">
      <c r="A8" s="358"/>
      <c r="B8" s="44" t="s">
        <v>361</v>
      </c>
      <c r="C8" s="294">
        <v>2.982107355864811E-2</v>
      </c>
      <c r="D8" s="294">
        <v>1.6736401673640166E-2</v>
      </c>
      <c r="E8" s="294">
        <v>1.7377567140600316E-2</v>
      </c>
      <c r="F8" s="294">
        <v>2.2371364653243849E-2</v>
      </c>
      <c r="G8" s="1"/>
    </row>
    <row r="9" spans="1:7" s="7" customFormat="1">
      <c r="A9" s="358"/>
      <c r="B9" s="44" t="s">
        <v>364</v>
      </c>
      <c r="C9" s="294">
        <v>0.11663353214049038</v>
      </c>
      <c r="D9" s="294">
        <v>3.8354253835425386E-2</v>
      </c>
      <c r="E9" s="294">
        <v>3.15955766192733E-2</v>
      </c>
      <c r="F9" s="294">
        <v>7.0190156599552578E-2</v>
      </c>
      <c r="G9" s="1"/>
    </row>
    <row r="10" spans="1:7" s="7" customFormat="1">
      <c r="A10" s="358"/>
      <c r="B10" s="44" t="s">
        <v>368</v>
      </c>
      <c r="C10" s="294">
        <v>0.13783962889330684</v>
      </c>
      <c r="D10" s="294">
        <v>0.2105997210599721</v>
      </c>
      <c r="E10" s="294">
        <v>0.24802527646129541</v>
      </c>
      <c r="F10" s="294">
        <v>0.18652125279642059</v>
      </c>
      <c r="G10" s="1"/>
    </row>
    <row r="11" spans="1:7" s="7" customFormat="1">
      <c r="A11" s="358"/>
      <c r="B11" s="44" t="s">
        <v>365</v>
      </c>
      <c r="C11" s="294">
        <v>9.0788601722995355E-2</v>
      </c>
      <c r="D11" s="294">
        <v>0.11157601115760113</v>
      </c>
      <c r="E11" s="294">
        <v>0.11374407582938389</v>
      </c>
      <c r="F11" s="294">
        <v>0.10318791946308725</v>
      </c>
      <c r="G11" s="1"/>
    </row>
    <row r="12" spans="1:7" s="7" customFormat="1">
      <c r="A12" s="358"/>
      <c r="B12" s="44" t="s">
        <v>369</v>
      </c>
      <c r="C12" s="294">
        <v>0.32273028495692513</v>
      </c>
      <c r="D12" s="294">
        <v>0.20990237099023709</v>
      </c>
      <c r="E12" s="294">
        <v>0.21800947867298578</v>
      </c>
      <c r="F12" s="294">
        <v>0.25894854586129756</v>
      </c>
      <c r="G12" s="1"/>
    </row>
    <row r="13" spans="1:7" s="7" customFormat="1">
      <c r="A13" s="358"/>
      <c r="B13" s="44" t="s">
        <v>360</v>
      </c>
      <c r="C13" s="294">
        <v>2.982107355864811E-2</v>
      </c>
      <c r="D13" s="294">
        <v>1.1157601115760111E-2</v>
      </c>
      <c r="E13" s="294">
        <v>9.4786729857819912E-3</v>
      </c>
      <c r="F13" s="294">
        <v>1.8736017897091721E-2</v>
      </c>
      <c r="G13" s="1"/>
    </row>
    <row r="14" spans="1:7" s="7" customFormat="1">
      <c r="A14" s="358"/>
      <c r="B14" s="44" t="s">
        <v>366</v>
      </c>
      <c r="C14" s="294">
        <v>8.614976805831677E-2</v>
      </c>
      <c r="D14" s="294">
        <v>0.15899581589958159</v>
      </c>
      <c r="E14" s="294">
        <v>0.13902053712480253</v>
      </c>
      <c r="F14" s="294">
        <v>0.12472035794183445</v>
      </c>
      <c r="G14" s="1"/>
    </row>
    <row r="15" spans="1:7" s="7" customFormat="1">
      <c r="A15" s="358"/>
      <c r="B15" s="44" t="s">
        <v>363</v>
      </c>
      <c r="C15" s="294">
        <v>3.1146454605699137E-2</v>
      </c>
      <c r="D15" s="294">
        <v>3.7656903765690378E-2</v>
      </c>
      <c r="E15" s="294">
        <v>3.0015797788309637E-2</v>
      </c>
      <c r="F15" s="294">
        <v>3.3557046979865772E-2</v>
      </c>
      <c r="G15" s="1"/>
    </row>
    <row r="16" spans="1:7" s="7" customFormat="1">
      <c r="A16" s="358"/>
      <c r="B16" s="44" t="s">
        <v>362</v>
      </c>
      <c r="C16" s="294">
        <v>4.9039098740888007E-2</v>
      </c>
      <c r="D16" s="294">
        <v>1.6736401673640166E-2</v>
      </c>
      <c r="E16" s="294">
        <v>1.7377567140600316E-2</v>
      </c>
      <c r="F16" s="294">
        <v>3.0480984340044742E-2</v>
      </c>
      <c r="G16" s="1"/>
    </row>
    <row r="17" spans="1:7">
      <c r="A17" s="358" t="s">
        <v>22</v>
      </c>
      <c r="B17" s="358"/>
      <c r="C17" s="294">
        <v>1</v>
      </c>
      <c r="D17" s="294">
        <v>1</v>
      </c>
      <c r="E17" s="294">
        <v>1</v>
      </c>
      <c r="F17" s="294">
        <v>1</v>
      </c>
      <c r="G17" s="1"/>
    </row>
    <row r="19" spans="1:7">
      <c r="A19" s="31" t="s">
        <v>421</v>
      </c>
    </row>
    <row r="48" spans="1:1">
      <c r="A48" s="31" t="s">
        <v>118</v>
      </c>
    </row>
  </sheetData>
  <mergeCells count="7">
    <mergeCell ref="A17:B17"/>
    <mergeCell ref="A2:F2"/>
    <mergeCell ref="A3:F3"/>
    <mergeCell ref="A4:B5"/>
    <mergeCell ref="C4:E4"/>
    <mergeCell ref="F4:F5"/>
    <mergeCell ref="A6:A16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6E816A-6447-4312-B612-D6335F5FAF43}">
  <dimension ref="A2:F23"/>
  <sheetViews>
    <sheetView workbookViewId="0">
      <selection activeCell="F2" sqref="F2"/>
    </sheetView>
  </sheetViews>
  <sheetFormatPr defaultRowHeight="15"/>
  <cols>
    <col min="1" max="1" width="18" style="7" customWidth="1"/>
    <col min="2" max="4" width="8.85546875" style="7"/>
    <col min="6" max="6" width="51.28515625" customWidth="1"/>
  </cols>
  <sheetData>
    <row r="2" spans="1:6" ht="24">
      <c r="F2" s="298" t="s">
        <v>429</v>
      </c>
    </row>
    <row r="3" spans="1:6">
      <c r="F3" s="2"/>
    </row>
    <row r="6" spans="1:6">
      <c r="A6" s="313"/>
      <c r="B6" s="313"/>
      <c r="C6" s="313"/>
      <c r="D6" s="313"/>
      <c r="E6" s="2"/>
    </row>
    <row r="7" spans="1:6">
      <c r="A7" s="314" t="s">
        <v>124</v>
      </c>
      <c r="B7" s="315" t="s">
        <v>123</v>
      </c>
      <c r="C7" s="315"/>
      <c r="D7" s="315" t="s">
        <v>22</v>
      </c>
      <c r="E7" s="2"/>
    </row>
    <row r="8" spans="1:6">
      <c r="A8" s="314"/>
      <c r="B8" s="33" t="s">
        <v>48</v>
      </c>
      <c r="C8" s="33" t="s">
        <v>49</v>
      </c>
      <c r="D8" s="315"/>
      <c r="E8" s="2"/>
    </row>
    <row r="9" spans="1:6">
      <c r="A9" s="59" t="s">
        <v>50</v>
      </c>
      <c r="B9" s="60">
        <v>0.32433712121212127</v>
      </c>
      <c r="C9" s="60">
        <v>0.53856209150326795</v>
      </c>
      <c r="D9" s="60">
        <v>0.41433278418451402</v>
      </c>
      <c r="E9" s="2"/>
    </row>
    <row r="10" spans="1:6">
      <c r="A10" s="59" t="s">
        <v>51</v>
      </c>
      <c r="B10" s="60">
        <v>0.4621212121212121</v>
      </c>
      <c r="C10" s="60">
        <v>0.33137254901960778</v>
      </c>
      <c r="D10" s="60">
        <v>0.40719384953322352</v>
      </c>
      <c r="E10" s="2"/>
    </row>
    <row r="11" spans="1:6">
      <c r="A11" s="59" t="s">
        <v>52</v>
      </c>
      <c r="B11" s="60">
        <v>0.21354166666666663</v>
      </c>
      <c r="C11" s="60">
        <v>0.13006535947712419</v>
      </c>
      <c r="D11" s="60">
        <v>0.17847336628226249</v>
      </c>
      <c r="E11" s="2"/>
    </row>
    <row r="12" spans="1:6">
      <c r="A12" s="59" t="s">
        <v>22</v>
      </c>
      <c r="B12" s="60">
        <v>1</v>
      </c>
      <c r="C12" s="60">
        <v>1</v>
      </c>
      <c r="D12" s="60">
        <v>1</v>
      </c>
      <c r="E12" s="2"/>
    </row>
    <row r="23" spans="6:6">
      <c r="F23" s="31" t="s">
        <v>425</v>
      </c>
    </row>
  </sheetData>
  <mergeCells count="4">
    <mergeCell ref="A6:D6"/>
    <mergeCell ref="A7:A8"/>
    <mergeCell ref="B7:C7"/>
    <mergeCell ref="D7:D8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C37F97-9498-43E7-88C5-BA50A63B128B}">
  <dimension ref="A1:E36"/>
  <sheetViews>
    <sheetView topLeftCell="A12" workbookViewId="0">
      <selection activeCell="A35" sqref="A35"/>
    </sheetView>
  </sheetViews>
  <sheetFormatPr defaultRowHeight="15"/>
  <cols>
    <col min="1" max="1" width="91.28515625" style="7" bestFit="1" customWidth="1"/>
    <col min="2" max="2" width="4.28515625" style="7" bestFit="1" customWidth="1"/>
    <col min="3" max="3" width="8.42578125" style="7" bestFit="1" customWidth="1"/>
    <col min="4" max="4" width="6.28515625" style="7" bestFit="1" customWidth="1"/>
  </cols>
  <sheetData>
    <row r="1" spans="1:5">
      <c r="A1" s="61"/>
      <c r="B1" s="316"/>
      <c r="C1" s="316"/>
      <c r="E1" s="3"/>
    </row>
    <row r="2" spans="1:5" ht="24.75">
      <c r="A2" s="303" t="s">
        <v>431</v>
      </c>
      <c r="B2" s="62" t="s">
        <v>54</v>
      </c>
      <c r="C2" s="62" t="s">
        <v>55</v>
      </c>
      <c r="D2" s="66" t="s">
        <v>53</v>
      </c>
      <c r="E2" s="3"/>
    </row>
    <row r="3" spans="1:5" ht="14.45" customHeight="1">
      <c r="A3" s="63" t="s">
        <v>56</v>
      </c>
      <c r="B3" s="64">
        <v>2981</v>
      </c>
      <c r="C3" s="65">
        <v>0.38489347966429954</v>
      </c>
      <c r="D3" s="65">
        <v>0.83036211699164342</v>
      </c>
      <c r="E3" s="3"/>
    </row>
    <row r="4" spans="1:5">
      <c r="A4" s="63" t="s">
        <v>57</v>
      </c>
      <c r="B4" s="64">
        <v>1067</v>
      </c>
      <c r="C4" s="65">
        <v>0.13776630083925112</v>
      </c>
      <c r="D4" s="65">
        <v>0.29721448467966571</v>
      </c>
      <c r="E4" s="3"/>
    </row>
    <row r="5" spans="1:5">
      <c r="A5" s="63" t="s">
        <v>58</v>
      </c>
      <c r="B5" s="64">
        <v>2120</v>
      </c>
      <c r="C5" s="65">
        <v>0.27372498386055522</v>
      </c>
      <c r="D5" s="65">
        <v>0.59052924791086348</v>
      </c>
      <c r="E5" s="3"/>
    </row>
    <row r="6" spans="1:5">
      <c r="A6" s="63" t="s">
        <v>59</v>
      </c>
      <c r="B6" s="64">
        <v>775</v>
      </c>
      <c r="C6" s="65">
        <v>0.10006455777921239</v>
      </c>
      <c r="D6" s="65">
        <v>0.21587743732590528</v>
      </c>
      <c r="E6" s="3"/>
    </row>
    <row r="7" spans="1:5">
      <c r="A7" s="63" t="s">
        <v>60</v>
      </c>
      <c r="B7" s="64">
        <v>237</v>
      </c>
      <c r="C7" s="65">
        <v>3.0600387346675272E-2</v>
      </c>
      <c r="D7" s="65">
        <v>6.6016713091922002E-2</v>
      </c>
      <c r="E7" s="3"/>
    </row>
    <row r="8" spans="1:5">
      <c r="A8" s="63" t="s">
        <v>61</v>
      </c>
      <c r="B8" s="64">
        <v>37</v>
      </c>
      <c r="C8" s="65">
        <v>4.7772756617172367E-3</v>
      </c>
      <c r="D8" s="65">
        <v>1.0306406685236769E-2</v>
      </c>
      <c r="E8" s="3"/>
    </row>
    <row r="9" spans="1:5">
      <c r="A9" s="63" t="s">
        <v>62</v>
      </c>
      <c r="B9" s="64">
        <v>217</v>
      </c>
      <c r="C9" s="65">
        <v>2.8018076178179471E-2</v>
      </c>
      <c r="D9" s="65">
        <v>6.0445682451253473E-2</v>
      </c>
      <c r="E9" s="3"/>
    </row>
    <row r="10" spans="1:5">
      <c r="A10" s="63" t="s">
        <v>63</v>
      </c>
      <c r="B10" s="64">
        <v>65</v>
      </c>
      <c r="C10" s="65">
        <v>8.3925112976113627E-3</v>
      </c>
      <c r="D10" s="65">
        <v>1.8105849582172703E-2</v>
      </c>
      <c r="E10" s="3"/>
    </row>
    <row r="11" spans="1:5">
      <c r="A11" s="63" t="s">
        <v>64</v>
      </c>
      <c r="B11" s="64">
        <v>109</v>
      </c>
      <c r="C11" s="65">
        <v>1.4073595868302131E-2</v>
      </c>
      <c r="D11" s="65">
        <v>3.0362116991643453E-2</v>
      </c>
      <c r="E11" s="3"/>
    </row>
    <row r="12" spans="1:5">
      <c r="A12" s="63" t="s">
        <v>65</v>
      </c>
      <c r="B12" s="64">
        <v>79</v>
      </c>
      <c r="C12" s="65">
        <v>1.0200129115558424E-2</v>
      </c>
      <c r="D12" s="65">
        <v>2.2005571030640669E-2</v>
      </c>
      <c r="E12" s="3"/>
    </row>
    <row r="13" spans="1:5">
      <c r="A13" s="63" t="s">
        <v>66</v>
      </c>
      <c r="B13" s="64">
        <v>58</v>
      </c>
      <c r="C13" s="65">
        <v>7.488702388637831E-3</v>
      </c>
      <c r="D13" s="65">
        <v>1.615598885793872E-2</v>
      </c>
      <c r="E13" s="3"/>
    </row>
    <row r="14" spans="1:5">
      <c r="A14" s="63" t="s">
        <v>22</v>
      </c>
      <c r="B14" s="64">
        <v>7745</v>
      </c>
      <c r="C14" s="65">
        <v>1</v>
      </c>
      <c r="D14" s="65">
        <v>2.1573816155988856</v>
      </c>
      <c r="E14" s="3"/>
    </row>
    <row r="17" spans="1:1" ht="24">
      <c r="A17" s="298" t="s">
        <v>432</v>
      </c>
    </row>
    <row r="35" spans="1:1">
      <c r="A35" s="298" t="s">
        <v>430</v>
      </c>
    </row>
    <row r="36" spans="1:1">
      <c r="A36" s="298" t="s">
        <v>425</v>
      </c>
    </row>
  </sheetData>
  <mergeCells count="1">
    <mergeCell ref="B1:C1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81E152-78B9-4BD8-BBCE-A0B6BBF98B02}">
  <dimension ref="A1:G21"/>
  <sheetViews>
    <sheetView topLeftCell="B1" workbookViewId="0">
      <selection activeCell="G21" sqref="G21"/>
    </sheetView>
  </sheetViews>
  <sheetFormatPr defaultRowHeight="15"/>
  <cols>
    <col min="1" max="1" width="30.28515625" style="7" bestFit="1" customWidth="1"/>
    <col min="2" max="4" width="8.85546875" style="7"/>
    <col min="7" max="7" width="66.140625" bestFit="1" customWidth="1"/>
  </cols>
  <sheetData>
    <row r="1" spans="1:7">
      <c r="A1" s="317"/>
      <c r="B1" s="317"/>
      <c r="C1" s="317"/>
      <c r="D1" s="317"/>
      <c r="E1" s="4"/>
      <c r="G1" s="31" t="s">
        <v>433</v>
      </c>
    </row>
    <row r="2" spans="1:7">
      <c r="A2" s="67" t="s">
        <v>67</v>
      </c>
      <c r="B2" s="68" t="s">
        <v>0</v>
      </c>
      <c r="C2" s="68" t="s">
        <v>1</v>
      </c>
      <c r="D2" s="68" t="s">
        <v>68</v>
      </c>
      <c r="E2" s="4"/>
    </row>
    <row r="3" spans="1:7">
      <c r="A3" s="69" t="s">
        <v>69</v>
      </c>
      <c r="B3" s="70">
        <v>357</v>
      </c>
      <c r="C3" s="71">
        <v>9.802306425041186</v>
      </c>
      <c r="D3" s="71">
        <v>9.802306425041186</v>
      </c>
      <c r="E3" s="4"/>
    </row>
    <row r="4" spans="1:7">
      <c r="A4" s="69" t="s">
        <v>70</v>
      </c>
      <c r="B4" s="70">
        <v>994</v>
      </c>
      <c r="C4" s="71">
        <v>27.292696320702909</v>
      </c>
      <c r="D4" s="71">
        <v>27.292696320702909</v>
      </c>
      <c r="E4" s="4"/>
    </row>
    <row r="5" spans="1:7">
      <c r="A5" s="69" t="s">
        <v>71</v>
      </c>
      <c r="B5" s="70">
        <v>730</v>
      </c>
      <c r="C5" s="71">
        <v>20.043931905546401</v>
      </c>
      <c r="D5" s="71">
        <v>20.043931905546401</v>
      </c>
      <c r="E5" s="4"/>
    </row>
    <row r="6" spans="1:7">
      <c r="A6" s="69" t="s">
        <v>72</v>
      </c>
      <c r="B6" s="70">
        <v>1447</v>
      </c>
      <c r="C6" s="71">
        <v>39.730917078528286</v>
      </c>
      <c r="D6" s="71">
        <v>39.730917078528286</v>
      </c>
      <c r="E6" s="4"/>
    </row>
    <row r="7" spans="1:7">
      <c r="A7" s="69" t="s">
        <v>73</v>
      </c>
      <c r="B7" s="70">
        <v>106</v>
      </c>
      <c r="C7" s="71">
        <v>2.9104887424492039</v>
      </c>
      <c r="D7" s="71">
        <v>2.9104887424492039</v>
      </c>
      <c r="E7" s="4"/>
    </row>
    <row r="8" spans="1:7">
      <c r="A8" s="69" t="s">
        <v>74</v>
      </c>
      <c r="B8" s="70">
        <v>8</v>
      </c>
      <c r="C8" s="71">
        <v>0.21965952773201539</v>
      </c>
      <c r="D8" s="71">
        <v>0.21965952773201539</v>
      </c>
      <c r="E8" s="4"/>
    </row>
    <row r="9" spans="1:7">
      <c r="A9" s="69" t="s">
        <v>22</v>
      </c>
      <c r="B9" s="70">
        <v>3642</v>
      </c>
      <c r="C9" s="71">
        <v>100</v>
      </c>
      <c r="D9" s="71">
        <v>100</v>
      </c>
      <c r="E9" s="4"/>
    </row>
    <row r="10" spans="1:7">
      <c r="A10" s="4"/>
      <c r="B10" s="4"/>
      <c r="C10" s="4"/>
      <c r="D10" s="4"/>
      <c r="E10" s="4"/>
    </row>
    <row r="11" spans="1:7">
      <c r="A11" s="317"/>
      <c r="B11" s="317"/>
      <c r="C11" s="317"/>
      <c r="D11" s="317"/>
      <c r="E11" s="4"/>
    </row>
    <row r="12" spans="1:7">
      <c r="E12" s="4"/>
    </row>
    <row r="13" spans="1:7">
      <c r="E13" s="4"/>
    </row>
    <row r="14" spans="1:7">
      <c r="E14" s="4"/>
    </row>
    <row r="15" spans="1:7">
      <c r="E15" s="4"/>
    </row>
    <row r="16" spans="1:7">
      <c r="E16" s="4"/>
    </row>
    <row r="17" spans="5:7">
      <c r="E17" s="4"/>
    </row>
    <row r="18" spans="5:7">
      <c r="E18" s="4"/>
    </row>
    <row r="19" spans="5:7">
      <c r="E19" s="4"/>
    </row>
    <row r="20" spans="5:7">
      <c r="E20" s="4"/>
    </row>
    <row r="21" spans="5:7">
      <c r="E21" s="4"/>
      <c r="G21" s="298" t="s">
        <v>425</v>
      </c>
    </row>
  </sheetData>
  <mergeCells count="2">
    <mergeCell ref="A1:D1"/>
    <mergeCell ref="A11:D11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4AB843-2798-408E-9B04-2E7E8A668D4F}">
  <dimension ref="A1:H18"/>
  <sheetViews>
    <sheetView topLeftCell="B1" workbookViewId="0">
      <selection activeCell="H1" sqref="H1"/>
    </sheetView>
  </sheetViews>
  <sheetFormatPr defaultRowHeight="15"/>
  <cols>
    <col min="1" max="1" width="60" bestFit="1" customWidth="1"/>
    <col min="3" max="3" width="11.28515625" customWidth="1"/>
    <col min="4" max="4" width="9.85546875" customWidth="1"/>
    <col min="5" max="5" width="11.28515625" customWidth="1"/>
    <col min="8" max="8" width="62" bestFit="1" customWidth="1"/>
  </cols>
  <sheetData>
    <row r="1" spans="1:8" ht="14.45" customHeight="1">
      <c r="B1" s="6"/>
      <c r="C1" s="6"/>
      <c r="D1" s="6"/>
      <c r="E1" s="6"/>
      <c r="F1" s="5"/>
      <c r="H1" s="298" t="s">
        <v>434</v>
      </c>
    </row>
    <row r="2" spans="1:8" ht="30">
      <c r="A2" s="72" t="s">
        <v>93</v>
      </c>
      <c r="B2" s="73" t="s">
        <v>76</v>
      </c>
      <c r="C2" s="73" t="s">
        <v>77</v>
      </c>
      <c r="D2" s="73" t="s">
        <v>78</v>
      </c>
      <c r="E2" s="73" t="s">
        <v>79</v>
      </c>
      <c r="F2" s="5"/>
    </row>
    <row r="3" spans="1:8">
      <c r="A3" s="74" t="s">
        <v>80</v>
      </c>
      <c r="B3" s="75">
        <v>368</v>
      </c>
      <c r="C3" s="76">
        <v>10.104338275672706</v>
      </c>
      <c r="D3" s="76">
        <v>10.407239819004525</v>
      </c>
      <c r="E3" s="76">
        <v>10.407239819004525</v>
      </c>
      <c r="F3" s="5"/>
    </row>
    <row r="4" spans="1:8">
      <c r="A4" s="74" t="s">
        <v>81</v>
      </c>
      <c r="B4" s="75">
        <v>257</v>
      </c>
      <c r="C4" s="76">
        <v>7.0565623283909948</v>
      </c>
      <c r="D4" s="76">
        <v>7.268099547511313</v>
      </c>
      <c r="E4" s="76">
        <v>17.675339366515839</v>
      </c>
      <c r="F4" s="5"/>
    </row>
    <row r="5" spans="1:8">
      <c r="A5" s="74" t="s">
        <v>82</v>
      </c>
      <c r="B5" s="75">
        <v>499</v>
      </c>
      <c r="C5" s="76">
        <v>13.701263042284459</v>
      </c>
      <c r="D5" s="76">
        <v>14.111990950226245</v>
      </c>
      <c r="E5" s="76">
        <v>31.787330316742079</v>
      </c>
      <c r="F5" s="5"/>
    </row>
    <row r="6" spans="1:8">
      <c r="A6" s="74" t="s">
        <v>83</v>
      </c>
      <c r="B6" s="75">
        <v>487</v>
      </c>
      <c r="C6" s="76">
        <v>13.371773750686437</v>
      </c>
      <c r="D6" s="76">
        <v>13.772624434389142</v>
      </c>
      <c r="E6" s="76">
        <v>45.559954751131222</v>
      </c>
      <c r="F6" s="5"/>
    </row>
    <row r="7" spans="1:8">
      <c r="A7" s="74" t="s">
        <v>84</v>
      </c>
      <c r="B7" s="75">
        <v>558</v>
      </c>
      <c r="C7" s="76">
        <v>15.321252059308071</v>
      </c>
      <c r="D7" s="76">
        <v>15.780542986425338</v>
      </c>
      <c r="E7" s="76">
        <v>61.340497737556568</v>
      </c>
      <c r="F7" s="5"/>
    </row>
    <row r="8" spans="1:8">
      <c r="A8" s="74" t="s">
        <v>85</v>
      </c>
      <c r="B8" s="75">
        <v>431</v>
      </c>
      <c r="C8" s="76">
        <v>11.834157056562328</v>
      </c>
      <c r="D8" s="76">
        <v>12.188914027149321</v>
      </c>
      <c r="E8" s="76">
        <v>73.529411764705884</v>
      </c>
      <c r="F8" s="5"/>
    </row>
    <row r="9" spans="1:8">
      <c r="A9" s="74" t="s">
        <v>86</v>
      </c>
      <c r="B9" s="75">
        <v>383</v>
      </c>
      <c r="C9" s="76">
        <v>10.516199890170236</v>
      </c>
      <c r="D9" s="76">
        <v>10.831447963800905</v>
      </c>
      <c r="E9" s="76">
        <v>84.360859728506782</v>
      </c>
      <c r="F9" s="5"/>
    </row>
    <row r="10" spans="1:8">
      <c r="A10" s="74" t="s">
        <v>87</v>
      </c>
      <c r="B10" s="75">
        <v>225</v>
      </c>
      <c r="C10" s="76">
        <v>6.1779242174629321</v>
      </c>
      <c r="D10" s="76">
        <v>6.363122171945701</v>
      </c>
      <c r="E10" s="76">
        <v>90.723981900452486</v>
      </c>
      <c r="F10" s="5"/>
    </row>
    <row r="11" spans="1:8">
      <c r="A11" s="74" t="s">
        <v>88</v>
      </c>
      <c r="B11" s="75">
        <v>149</v>
      </c>
      <c r="C11" s="76">
        <v>4.0911587040087865</v>
      </c>
      <c r="D11" s="76">
        <v>4.2138009049773757</v>
      </c>
      <c r="E11" s="76">
        <v>94.937782805429862</v>
      </c>
      <c r="F11" s="5"/>
    </row>
    <row r="12" spans="1:8">
      <c r="A12" s="74" t="s">
        <v>89</v>
      </c>
      <c r="B12" s="75">
        <v>95</v>
      </c>
      <c r="C12" s="76">
        <v>2.6084568918176827</v>
      </c>
      <c r="D12" s="76">
        <v>2.6866515837104075</v>
      </c>
      <c r="E12" s="76">
        <v>97.624434389140262</v>
      </c>
      <c r="F12" s="5"/>
    </row>
    <row r="13" spans="1:8">
      <c r="A13" s="74" t="s">
        <v>90</v>
      </c>
      <c r="B13" s="75">
        <v>38</v>
      </c>
      <c r="C13" s="76">
        <v>1.043382756727073</v>
      </c>
      <c r="D13" s="76">
        <v>1.0746606334841629</v>
      </c>
      <c r="E13" s="76">
        <v>98.699095022624434</v>
      </c>
      <c r="F13" s="5"/>
    </row>
    <row r="14" spans="1:8">
      <c r="A14" s="74" t="s">
        <v>91</v>
      </c>
      <c r="B14" s="75">
        <v>29</v>
      </c>
      <c r="C14" s="76">
        <v>0.79626578802855574</v>
      </c>
      <c r="D14" s="76">
        <v>0.82013574660633493</v>
      </c>
      <c r="E14" s="76">
        <v>99.519230769230774</v>
      </c>
      <c r="F14" s="5"/>
    </row>
    <row r="15" spans="1:8">
      <c r="A15" s="74" t="s">
        <v>92</v>
      </c>
      <c r="B15" s="75">
        <v>17</v>
      </c>
      <c r="C15" s="76">
        <v>0.46677649643053271</v>
      </c>
      <c r="D15" s="76">
        <v>0.48076923076923078</v>
      </c>
      <c r="E15" s="76">
        <v>100</v>
      </c>
      <c r="F15" s="5"/>
    </row>
    <row r="16" spans="1:8">
      <c r="A16" s="77" t="s">
        <v>98</v>
      </c>
      <c r="B16" s="75">
        <v>3536</v>
      </c>
      <c r="C16" s="76">
        <v>97.089511257550797</v>
      </c>
      <c r="D16" s="76">
        <v>100</v>
      </c>
      <c r="E16" s="77"/>
      <c r="F16" s="5"/>
    </row>
    <row r="17" spans="1:8">
      <c r="A17" s="77" t="s">
        <v>97</v>
      </c>
      <c r="B17" s="75">
        <v>106</v>
      </c>
      <c r="C17" s="76">
        <v>2.9104887424492039</v>
      </c>
      <c r="D17" s="77"/>
      <c r="E17" s="77"/>
      <c r="F17" s="5"/>
      <c r="H17" s="298" t="s">
        <v>425</v>
      </c>
    </row>
    <row r="18" spans="1:8">
      <c r="A18" s="77" t="s">
        <v>22</v>
      </c>
      <c r="B18" s="75">
        <v>3642</v>
      </c>
      <c r="C18" s="76">
        <v>100</v>
      </c>
      <c r="D18" s="77"/>
      <c r="E18" s="77"/>
      <c r="F18" s="5"/>
    </row>
  </sheetData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A52624-953C-460E-B2F4-AC3016DB300D}">
  <dimension ref="A1:H26"/>
  <sheetViews>
    <sheetView workbookViewId="0">
      <selection activeCell="H2" sqref="H2"/>
    </sheetView>
  </sheetViews>
  <sheetFormatPr defaultRowHeight="15"/>
  <cols>
    <col min="1" max="1" width="66" style="7" bestFit="1" customWidth="1"/>
    <col min="2" max="2" width="8.85546875" style="7"/>
    <col min="3" max="3" width="10.5703125" style="7" customWidth="1"/>
    <col min="4" max="4" width="10.140625" style="7" customWidth="1"/>
    <col min="5" max="5" width="9.7109375" style="7" customWidth="1"/>
    <col min="6" max="6" width="8.85546875" style="7"/>
    <col min="8" max="8" width="70.7109375" customWidth="1"/>
  </cols>
  <sheetData>
    <row r="1" spans="1:8" ht="14.45" customHeight="1">
      <c r="B1" s="6"/>
      <c r="C1" s="6"/>
      <c r="D1" s="6"/>
      <c r="E1" s="6"/>
      <c r="F1" s="5"/>
    </row>
    <row r="2" spans="1:8" ht="36.75">
      <c r="A2" s="72" t="s">
        <v>96</v>
      </c>
      <c r="B2" s="73" t="s">
        <v>76</v>
      </c>
      <c r="C2" s="73" t="s">
        <v>77</v>
      </c>
      <c r="D2" s="73" t="s">
        <v>78</v>
      </c>
      <c r="E2" s="73" t="s">
        <v>79</v>
      </c>
      <c r="F2" s="5"/>
      <c r="H2" s="298" t="s">
        <v>435</v>
      </c>
    </row>
    <row r="3" spans="1:8">
      <c r="A3" s="74" t="s">
        <v>80</v>
      </c>
      <c r="B3" s="75">
        <v>58</v>
      </c>
      <c r="C3" s="76">
        <v>1.5925315760571115</v>
      </c>
      <c r="D3" s="76">
        <v>1.6402714932126699</v>
      </c>
      <c r="E3" s="76">
        <v>1.6402714932126699</v>
      </c>
      <c r="F3" s="5"/>
    </row>
    <row r="4" spans="1:8">
      <c r="A4" s="74" t="s">
        <v>81</v>
      </c>
      <c r="B4" s="75">
        <v>40</v>
      </c>
      <c r="C4" s="76">
        <v>1.0982976386600769</v>
      </c>
      <c r="D4" s="76">
        <v>1.1312217194570136</v>
      </c>
      <c r="E4" s="76">
        <v>2.7714932126696832</v>
      </c>
      <c r="F4" s="5"/>
    </row>
    <row r="5" spans="1:8">
      <c r="A5" s="74" t="s">
        <v>82</v>
      </c>
      <c r="B5" s="75">
        <v>76</v>
      </c>
      <c r="C5" s="76">
        <v>2.0867655134541461</v>
      </c>
      <c r="D5" s="76">
        <v>2.1493212669683257</v>
      </c>
      <c r="E5" s="76">
        <v>4.9208144796380093</v>
      </c>
      <c r="F5" s="5"/>
    </row>
    <row r="6" spans="1:8">
      <c r="A6" s="74" t="s">
        <v>83</v>
      </c>
      <c r="B6" s="75">
        <v>102</v>
      </c>
      <c r="C6" s="76">
        <v>2.8006589785831961</v>
      </c>
      <c r="D6" s="76">
        <v>2.8846153846153846</v>
      </c>
      <c r="E6" s="76">
        <v>7.8054298642533935</v>
      </c>
      <c r="F6" s="5"/>
    </row>
    <row r="7" spans="1:8">
      <c r="A7" s="74" t="s">
        <v>84</v>
      </c>
      <c r="B7" s="75">
        <v>168</v>
      </c>
      <c r="C7" s="76">
        <v>4.6128500823723231</v>
      </c>
      <c r="D7" s="76">
        <v>4.751131221719457</v>
      </c>
      <c r="E7" s="76">
        <v>12.55656108597285</v>
      </c>
      <c r="F7" s="5"/>
    </row>
    <row r="8" spans="1:8">
      <c r="A8" s="74" t="s">
        <v>85</v>
      </c>
      <c r="B8" s="75">
        <v>182</v>
      </c>
      <c r="C8" s="76">
        <v>4.9972542559033499</v>
      </c>
      <c r="D8" s="76">
        <v>5.1470588235294112</v>
      </c>
      <c r="E8" s="76">
        <v>17.703619909502262</v>
      </c>
      <c r="F8" s="5"/>
    </row>
    <row r="9" spans="1:8">
      <c r="A9" s="74" t="s">
        <v>86</v>
      </c>
      <c r="B9" s="75">
        <v>238</v>
      </c>
      <c r="C9" s="76">
        <v>6.5348709500274573</v>
      </c>
      <c r="D9" s="76">
        <v>6.7307692307692308</v>
      </c>
      <c r="E9" s="76">
        <v>24.434389140271492</v>
      </c>
      <c r="F9" s="5"/>
    </row>
    <row r="10" spans="1:8">
      <c r="A10" s="74" t="s">
        <v>87</v>
      </c>
      <c r="B10" s="75">
        <v>284</v>
      </c>
      <c r="C10" s="76">
        <v>7.7979132344865461</v>
      </c>
      <c r="D10" s="76">
        <v>8.0316742081447963</v>
      </c>
      <c r="E10" s="76">
        <v>32.466063348416291</v>
      </c>
      <c r="F10" s="5"/>
    </row>
    <row r="11" spans="1:8">
      <c r="A11" s="74" t="s">
        <v>88</v>
      </c>
      <c r="B11" s="75">
        <v>325</v>
      </c>
      <c r="C11" s="76">
        <v>8.9236683141131241</v>
      </c>
      <c r="D11" s="76">
        <v>9.1911764705882355</v>
      </c>
      <c r="E11" s="76">
        <v>41.657239819004523</v>
      </c>
      <c r="F11" s="5"/>
    </row>
    <row r="12" spans="1:8">
      <c r="A12" s="74" t="s">
        <v>89</v>
      </c>
      <c r="B12" s="75">
        <v>312</v>
      </c>
      <c r="C12" s="76">
        <v>8.5667215815486006</v>
      </c>
      <c r="D12" s="76">
        <v>8.8235294117647065</v>
      </c>
      <c r="E12" s="76">
        <v>50.480769230769226</v>
      </c>
      <c r="F12" s="5"/>
    </row>
    <row r="13" spans="1:8">
      <c r="A13" s="74" t="s">
        <v>90</v>
      </c>
      <c r="B13" s="75">
        <v>356</v>
      </c>
      <c r="C13" s="76">
        <v>9.7748489840746835</v>
      </c>
      <c r="D13" s="76">
        <v>10.067873303167421</v>
      </c>
      <c r="E13" s="76">
        <v>60.548642533936651</v>
      </c>
      <c r="F13" s="5"/>
    </row>
    <row r="14" spans="1:8">
      <c r="A14" s="74" t="s">
        <v>91</v>
      </c>
      <c r="B14" s="75">
        <v>241</v>
      </c>
      <c r="C14" s="76">
        <v>6.617243272926963</v>
      </c>
      <c r="D14" s="76">
        <v>6.8156108597285066</v>
      </c>
      <c r="E14" s="76">
        <v>67.364253393665166</v>
      </c>
      <c r="F14" s="5"/>
    </row>
    <row r="15" spans="1:8">
      <c r="A15" s="74" t="s">
        <v>92</v>
      </c>
      <c r="B15" s="75">
        <v>284</v>
      </c>
      <c r="C15" s="76">
        <v>7.7979132344865461</v>
      </c>
      <c r="D15" s="76">
        <v>8.0316742081447963</v>
      </c>
      <c r="E15" s="76">
        <v>75.395927601809959</v>
      </c>
      <c r="F15" s="5"/>
    </row>
    <row r="16" spans="1:8">
      <c r="A16" s="74" t="s">
        <v>94</v>
      </c>
      <c r="B16" s="75">
        <v>247</v>
      </c>
      <c r="C16" s="76">
        <v>6.7819879187259753</v>
      </c>
      <c r="D16" s="76">
        <v>6.9852941176470589</v>
      </c>
      <c r="E16" s="76">
        <v>82.381221719457017</v>
      </c>
      <c r="F16" s="5"/>
    </row>
    <row r="17" spans="1:8">
      <c r="A17" s="74" t="s">
        <v>95</v>
      </c>
      <c r="B17" s="75">
        <v>185</v>
      </c>
      <c r="C17" s="76">
        <v>5.0796265788028556</v>
      </c>
      <c r="D17" s="76">
        <v>5.2319004524886878</v>
      </c>
      <c r="E17" s="76">
        <v>87.613122171945705</v>
      </c>
      <c r="F17" s="5"/>
    </row>
    <row r="18" spans="1:8">
      <c r="A18" s="74" t="s">
        <v>32</v>
      </c>
      <c r="B18" s="75">
        <v>151</v>
      </c>
      <c r="C18" s="76">
        <v>4.1460735859417905</v>
      </c>
      <c r="D18" s="76">
        <v>4.2703619909502262</v>
      </c>
      <c r="E18" s="76">
        <v>91.883484162895925</v>
      </c>
      <c r="F18" s="5"/>
      <c r="H18" s="298" t="s">
        <v>425</v>
      </c>
    </row>
    <row r="19" spans="1:8">
      <c r="A19" s="74" t="s">
        <v>33</v>
      </c>
      <c r="B19" s="75">
        <v>123</v>
      </c>
      <c r="C19" s="76">
        <v>3.3772652388797364</v>
      </c>
      <c r="D19" s="76">
        <v>3.4785067873303168</v>
      </c>
      <c r="E19" s="76">
        <v>95.361990950226243</v>
      </c>
      <c r="F19" s="5"/>
    </row>
    <row r="20" spans="1:8">
      <c r="A20" s="74" t="s">
        <v>34</v>
      </c>
      <c r="B20" s="75">
        <v>56</v>
      </c>
      <c r="C20" s="76">
        <v>1.5376166941241076</v>
      </c>
      <c r="D20" s="76">
        <v>1.5837104072398189</v>
      </c>
      <c r="E20" s="76">
        <v>96.945701357466064</v>
      </c>
      <c r="F20" s="5"/>
    </row>
    <row r="21" spans="1:8">
      <c r="A21" s="74" t="s">
        <v>35</v>
      </c>
      <c r="B21" s="75">
        <v>53</v>
      </c>
      <c r="C21" s="76">
        <v>1.4552443712246019</v>
      </c>
      <c r="D21" s="76">
        <v>1.498868778280543</v>
      </c>
      <c r="E21" s="76">
        <v>98.444570135746616</v>
      </c>
      <c r="F21" s="5"/>
    </row>
    <row r="22" spans="1:8">
      <c r="A22" s="74" t="s">
        <v>36</v>
      </c>
      <c r="B22" s="75">
        <v>17</v>
      </c>
      <c r="C22" s="76">
        <v>0.46677649643053271</v>
      </c>
      <c r="D22" s="76">
        <v>0.48076923076923078</v>
      </c>
      <c r="E22" s="76">
        <v>98.925339366515843</v>
      </c>
      <c r="F22" s="5"/>
    </row>
    <row r="23" spans="1:8">
      <c r="A23" s="74" t="s">
        <v>37</v>
      </c>
      <c r="B23" s="75">
        <v>38</v>
      </c>
      <c r="C23" s="76">
        <v>1.043382756727073</v>
      </c>
      <c r="D23" s="76">
        <v>1.0746606334841629</v>
      </c>
      <c r="E23" s="76">
        <v>100</v>
      </c>
      <c r="F23" s="5"/>
    </row>
    <row r="24" spans="1:8">
      <c r="A24" s="77" t="s">
        <v>98</v>
      </c>
      <c r="B24" s="75">
        <v>3536</v>
      </c>
      <c r="C24" s="76">
        <v>97.089511257550797</v>
      </c>
      <c r="D24" s="76">
        <v>100</v>
      </c>
      <c r="E24" s="77"/>
      <c r="F24" s="5"/>
    </row>
    <row r="25" spans="1:8">
      <c r="A25" s="77" t="s">
        <v>97</v>
      </c>
      <c r="B25" s="75">
        <v>106</v>
      </c>
      <c r="C25" s="76">
        <v>2.9104887424492039</v>
      </c>
      <c r="D25" s="77"/>
      <c r="E25" s="77"/>
      <c r="F25" s="5"/>
    </row>
    <row r="26" spans="1:8">
      <c r="A26" s="78" t="s">
        <v>22</v>
      </c>
      <c r="B26" s="75">
        <v>3642</v>
      </c>
      <c r="C26" s="76">
        <v>100</v>
      </c>
      <c r="D26" s="77"/>
      <c r="E26" s="77"/>
      <c r="F26" s="5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45</vt:i4>
      </vt:variant>
      <vt:variant>
        <vt:lpstr>Intervalli denominati</vt:lpstr>
      </vt:variant>
      <vt:variant>
        <vt:i4>13</vt:i4>
      </vt:variant>
    </vt:vector>
  </HeadingPairs>
  <TitlesOfParts>
    <vt:vector size="58" baseType="lpstr">
      <vt:lpstr>Figura 2.1</vt:lpstr>
      <vt:lpstr>Figura 2.2</vt:lpstr>
      <vt:lpstr>Figura 2.3</vt:lpstr>
      <vt:lpstr>Figura 2.4</vt:lpstr>
      <vt:lpstr>Figura 3.1</vt:lpstr>
      <vt:lpstr>Figura 3.2</vt:lpstr>
      <vt:lpstr>Figura 3.3</vt:lpstr>
      <vt:lpstr>Figura 3.4</vt:lpstr>
      <vt:lpstr>Figura 3.5</vt:lpstr>
      <vt:lpstr>Figura 3.6</vt:lpstr>
      <vt:lpstr>Figura 3.7</vt:lpstr>
      <vt:lpstr>Figura 3.8</vt:lpstr>
      <vt:lpstr>Figura 3.9</vt:lpstr>
      <vt:lpstr>Figura 3.10</vt:lpstr>
      <vt:lpstr>Figura 3.11</vt:lpstr>
      <vt:lpstr>Figura 3.12</vt:lpstr>
      <vt:lpstr>Figura 3.13</vt:lpstr>
      <vt:lpstr>Figura 3.14</vt:lpstr>
      <vt:lpstr>Figura 3.15</vt:lpstr>
      <vt:lpstr>Figura 3.16</vt:lpstr>
      <vt:lpstr>Figura 3.17</vt:lpstr>
      <vt:lpstr>Figura3.19</vt:lpstr>
      <vt:lpstr>Figura 3.20</vt:lpstr>
      <vt:lpstr>Figura 3.21</vt:lpstr>
      <vt:lpstr>Figura 3.22</vt:lpstr>
      <vt:lpstr>Figura 3.23</vt:lpstr>
      <vt:lpstr>Figura 3.24</vt:lpstr>
      <vt:lpstr>Figura 3.25</vt:lpstr>
      <vt:lpstr>Figura 3.26</vt:lpstr>
      <vt:lpstr>Figura 3.27</vt:lpstr>
      <vt:lpstr>Figura 3.28</vt:lpstr>
      <vt:lpstr>Figura 3.29</vt:lpstr>
      <vt:lpstr>Figura 3.30</vt:lpstr>
      <vt:lpstr>Figura 3.31</vt:lpstr>
      <vt:lpstr>Figura 3.32</vt:lpstr>
      <vt:lpstr>Figura 3.33</vt:lpstr>
      <vt:lpstr>Figura 3.34</vt:lpstr>
      <vt:lpstr>Figura 3.35</vt:lpstr>
      <vt:lpstr>Figura 3.36</vt:lpstr>
      <vt:lpstr>Figura 3.37</vt:lpstr>
      <vt:lpstr>Figura 3.38</vt:lpstr>
      <vt:lpstr>Figura 3.39</vt:lpstr>
      <vt:lpstr>Figura 3.40</vt:lpstr>
      <vt:lpstr>Figura 3.41</vt:lpstr>
      <vt:lpstr>Figura 3.42</vt:lpstr>
      <vt:lpstr>'Figura 3.16'!_Hlk137035895</vt:lpstr>
      <vt:lpstr>'Figura 3.37'!_Hlk147822728</vt:lpstr>
      <vt:lpstr>'Figura 3.24'!_Ref149913625</vt:lpstr>
      <vt:lpstr>'Figura 3.25'!_Ref149913644</vt:lpstr>
      <vt:lpstr>'Figura 3.26'!_Ref149913712</vt:lpstr>
      <vt:lpstr>'Figura 3.27'!_Ref149913755</vt:lpstr>
      <vt:lpstr>'Figura 3.30'!_Ref149913827</vt:lpstr>
      <vt:lpstr>'Figura 3.13'!_Ref160036825</vt:lpstr>
      <vt:lpstr>'Figura 3.14'!_Ref160036871</vt:lpstr>
      <vt:lpstr>'Figura 3.15'!_Ref160036907</vt:lpstr>
      <vt:lpstr>'Figura 3.17'!_Ref160036961</vt:lpstr>
      <vt:lpstr>'Figura 3.20'!_Ref160037047</vt:lpstr>
      <vt:lpstr>'Figura 3.21'!_Ref160037148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Sconosciuto</dc:creator>
  <cp:lastModifiedBy>Romano Costanza</cp:lastModifiedBy>
  <dcterms:created xsi:type="dcterms:W3CDTF">2024-03-04T10:25:36Z</dcterms:created>
  <dcterms:modified xsi:type="dcterms:W3CDTF">2024-07-17T08:44:27Z</dcterms:modified>
</cp:coreProperties>
</file>