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+xml"/>
  <Override PartName="/xl/charts/chart23.xml" ContentType="application/vnd.openxmlformats-officedocument.drawingml.chart+xml"/>
  <Override PartName="/xl/drawings/drawing22.xml" ContentType="application/vnd.openxmlformats-officedocument.drawing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4.xml" ContentType="application/vnd.openxmlformats-officedocument.drawing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6.xml" ContentType="application/vnd.openxmlformats-officedocument.drawing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7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8.xml" ContentType="application/vnd.openxmlformats-officedocument.drawing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9.xml" ContentType="application/vnd.openxmlformats-officedocument.drawing+xml"/>
  <Override PartName="/xl/charts/chart3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0.xml" ContentType="application/vnd.openxmlformats-officedocument.drawing+xml"/>
  <Override PartName="/xl/charts/chart32.xml" ContentType="application/vnd.openxmlformats-officedocument.drawingml.chart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drawings/drawing32.xml" ContentType="application/vnd.openxmlformats-officedocument.drawing+xml"/>
  <Override PartName="/xl/charts/chart34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3.xml" ContentType="application/vnd.openxmlformats-officedocument.drawing+xml"/>
  <Override PartName="/xl/charts/chart3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inapp-my.sharepoint.com/personal/m_marincioni_inapp_org/Documents/Documents/EDITORIA/PUBBLICAZIONI/Collane lavorate/Inapp Report_lavorati/Carlini_Crispolti/"/>
    </mc:Choice>
  </mc:AlternateContent>
  <xr:revisionPtr revIDLastSave="0" documentId="8_{E7BEA37C-07F1-442E-9546-437ADC06BB25}" xr6:coauthVersionLast="47" xr6:coauthVersionMax="47" xr10:uidLastSave="{00000000-0000-0000-0000-000000000000}"/>
  <bookViews>
    <workbookView xWindow="-120" yWindow="-120" windowWidth="25440" windowHeight="15390" xr2:uid="{362E6FD0-CEA6-4EA5-81E9-35FB1C87B40B}"/>
  </bookViews>
  <sheets>
    <sheet name="Figura 1.1" sheetId="15" r:id="rId1"/>
    <sheet name="Figura 1.2" sheetId="26" r:id="rId2"/>
    <sheet name="Figura 1.3" sheetId="27" r:id="rId3"/>
    <sheet name="Figura 1.4" sheetId="30" r:id="rId4"/>
    <sheet name="Figura 1.5" sheetId="28" r:id="rId5"/>
    <sheet name="Figura 1.6" sheetId="31" r:id="rId6"/>
    <sheet name="Tabella 1.1" sheetId="60" r:id="rId7"/>
    <sheet name="Figura 1.7" sheetId="32" r:id="rId8"/>
    <sheet name="Figura 1.8" sheetId="33" r:id="rId9"/>
    <sheet name="Tabella 1.2" sheetId="61" r:id="rId10"/>
    <sheet name="Figura 1.9" sheetId="34" r:id="rId11"/>
    <sheet name="Figura 1.10" sheetId="35" r:id="rId12"/>
    <sheet name="Figura 1.11" sheetId="36" r:id="rId13"/>
    <sheet name="Figura 1.12" sheetId="37" r:id="rId14"/>
    <sheet name="Figura 1.13" sheetId="38" r:id="rId15"/>
    <sheet name="Figura 1.14" sheetId="39" r:id="rId16"/>
    <sheet name="Figura 1.15" sheetId="40" r:id="rId17"/>
    <sheet name="Figura 1,16" sheetId="41" r:id="rId18"/>
    <sheet name="Figura 1.17" sheetId="42" r:id="rId19"/>
    <sheet name="Figura 1.18" sheetId="43" r:id="rId20"/>
    <sheet name="Figura 1.19" sheetId="44" r:id="rId21"/>
    <sheet name="Figura 1.20" sheetId="45" r:id="rId22"/>
    <sheet name="Figura 1.21" sheetId="46" r:id="rId23"/>
    <sheet name="Figura 1.22" sheetId="47" r:id="rId24"/>
    <sheet name="Figura 1.23" sheetId="48" r:id="rId25"/>
    <sheet name="Figura 1.24" sheetId="49" r:id="rId26"/>
    <sheet name="Figura 1.25" sheetId="50" r:id="rId27"/>
    <sheet name="Figura 1.26" sheetId="51" r:id="rId28"/>
    <sheet name="Figura 1.27" sheetId="52" r:id="rId29"/>
    <sheet name="Figura 1.28" sheetId="53" r:id="rId30"/>
    <sheet name="Figura 1.29" sheetId="54" r:id="rId31"/>
    <sheet name="Figura 1.30" sheetId="55" r:id="rId32"/>
    <sheet name="Figura 1.31" sheetId="56" r:id="rId33"/>
    <sheet name="Figura 1.32" sheetId="57" r:id="rId34"/>
    <sheet name="Figura 1.33" sheetId="58" r:id="rId35"/>
  </sheets>
  <externalReferences>
    <externalReference r:id="rId36"/>
  </externalReferences>
  <definedNames>
    <definedName name="Accessd2013_regionale_def" localSheetId="3">#REF!</definedName>
    <definedName name="Accessd2013_regionale_def" localSheetId="4">#REF!</definedName>
    <definedName name="Accessd2013_regionale_def" localSheetId="5">#REF!</definedName>
    <definedName name="Accessd2013_regionale_def" localSheetId="7">#REF!</definedName>
    <definedName name="Accessd2013_regionale_def" localSheetId="8">#REF!</definedName>
    <definedName name="Accessd2013_regionale_def">#REF!</definedName>
    <definedName name="ccc" localSheetId="3">#REF!</definedName>
    <definedName name="ccc" localSheetId="4">#REF!</definedName>
    <definedName name="ccc" localSheetId="5">#REF!</definedName>
    <definedName name="ccc" localSheetId="7">#REF!</definedName>
    <definedName name="ccc" localSheetId="8">#REF!</definedName>
    <definedName name="ccc">#REF!</definedName>
    <definedName name="DatiDom1_Unificato10_11_Qualificati" localSheetId="3">#REF!</definedName>
    <definedName name="DatiDom1_Unificato10_11_Qualificati" localSheetId="4">#REF!</definedName>
    <definedName name="DatiDom1_Unificato10_11_Qualificati" localSheetId="5">#REF!</definedName>
    <definedName name="DatiDom1_Unificato10_11_Qualificati" localSheetId="7">#REF!</definedName>
    <definedName name="DatiDom1_Unificato10_11_Qualificati" localSheetId="8">#REF!</definedName>
    <definedName name="DatiDom1_Unificato10_11_Qualificati">#REF!</definedName>
    <definedName name="dddddddd">#REF!</definedName>
    <definedName name="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51" l="1"/>
  <c r="D35" i="39"/>
  <c r="F29" i="39"/>
  <c r="E29" i="39"/>
  <c r="E14" i="39" s="1"/>
  <c r="D29" i="39"/>
  <c r="C29" i="39"/>
  <c r="B29" i="39"/>
  <c r="G14" i="39"/>
  <c r="F14" i="39"/>
  <c r="D14" i="39"/>
  <c r="C14" i="39"/>
  <c r="B14" i="39"/>
  <c r="G13" i="39"/>
  <c r="F13" i="39"/>
  <c r="E13" i="39"/>
  <c r="D13" i="39"/>
  <c r="C13" i="39"/>
  <c r="B13" i="39"/>
  <c r="G12" i="39"/>
  <c r="F12" i="39"/>
  <c r="D12" i="39"/>
  <c r="C12" i="39"/>
  <c r="B12" i="39"/>
  <c r="G11" i="39"/>
  <c r="F11" i="39"/>
  <c r="E11" i="39"/>
  <c r="D11" i="39"/>
  <c r="C11" i="39"/>
  <c r="B11" i="39"/>
  <c r="G10" i="39"/>
  <c r="F10" i="39"/>
  <c r="D10" i="39"/>
  <c r="C10" i="39"/>
  <c r="B10" i="39"/>
  <c r="G9" i="39"/>
  <c r="F9" i="39"/>
  <c r="E9" i="39"/>
  <c r="D9" i="39"/>
  <c r="C9" i="39"/>
  <c r="B9" i="39"/>
  <c r="G8" i="39"/>
  <c r="F8" i="39"/>
  <c r="D8" i="39"/>
  <c r="C8" i="39"/>
  <c r="B8" i="39"/>
  <c r="G7" i="39"/>
  <c r="F7" i="39"/>
  <c r="E7" i="39"/>
  <c r="D7" i="39"/>
  <c r="C7" i="39"/>
  <c r="B7" i="39"/>
  <c r="G6" i="39"/>
  <c r="F6" i="39"/>
  <c r="D6" i="39"/>
  <c r="C6" i="39"/>
  <c r="B6" i="39"/>
  <c r="G5" i="39"/>
  <c r="F5" i="39"/>
  <c r="E5" i="39"/>
  <c r="D5" i="39"/>
  <c r="C5" i="39"/>
  <c r="B5" i="39"/>
  <c r="G4" i="39"/>
  <c r="G35" i="39" s="1"/>
  <c r="F4" i="39"/>
  <c r="F35" i="39" s="1"/>
  <c r="D4" i="39"/>
  <c r="C4" i="39"/>
  <c r="C35" i="39" s="1"/>
  <c r="B4" i="39"/>
  <c r="B35" i="39" s="1"/>
  <c r="I42" i="38"/>
  <c r="H42" i="38"/>
  <c r="G42" i="38"/>
  <c r="F42" i="38"/>
  <c r="E42" i="38"/>
  <c r="D42" i="38"/>
  <c r="C42" i="38"/>
  <c r="B42" i="38"/>
  <c r="I36" i="38"/>
  <c r="H36" i="38"/>
  <c r="G36" i="38"/>
  <c r="F36" i="38"/>
  <c r="E36" i="38"/>
  <c r="D36" i="38"/>
  <c r="C36" i="38"/>
  <c r="B36" i="38"/>
  <c r="E4" i="39" l="1"/>
  <c r="E6" i="39"/>
  <c r="E8" i="39"/>
  <c r="E10" i="39"/>
  <c r="E12" i="39"/>
  <c r="E35" i="39" l="1"/>
  <c r="D9" i="37" l="1"/>
  <c r="C9" i="37"/>
  <c r="B9" i="37"/>
  <c r="D8" i="37"/>
  <c r="C8" i="37"/>
  <c r="B8" i="37"/>
  <c r="D7" i="37"/>
  <c r="C7" i="37"/>
  <c r="B7" i="37"/>
  <c r="D6" i="37"/>
  <c r="C6" i="37"/>
  <c r="B6" i="37"/>
  <c r="D5" i="37"/>
  <c r="C5" i="37"/>
  <c r="B5" i="37"/>
  <c r="G36" i="36"/>
  <c r="F36" i="36"/>
  <c r="E36" i="36"/>
  <c r="D36" i="36"/>
  <c r="C36" i="36"/>
  <c r="B36" i="36"/>
  <c r="G29" i="36"/>
  <c r="F29" i="36"/>
  <c r="E29" i="36"/>
  <c r="D29" i="36"/>
  <c r="C29" i="36"/>
  <c r="B29" i="36"/>
  <c r="G14" i="36"/>
  <c r="F14" i="36"/>
  <c r="E14" i="36"/>
  <c r="D14" i="36"/>
  <c r="C14" i="36"/>
  <c r="B14" i="36"/>
  <c r="I44" i="35"/>
  <c r="H44" i="35"/>
  <c r="G44" i="35"/>
  <c r="F44" i="35"/>
  <c r="E44" i="35"/>
  <c r="D44" i="35"/>
  <c r="C44" i="35"/>
  <c r="B44" i="35"/>
  <c r="I36" i="35"/>
  <c r="H36" i="35"/>
  <c r="G36" i="35"/>
  <c r="F36" i="35"/>
  <c r="E36" i="35"/>
  <c r="D36" i="35"/>
  <c r="C36" i="35"/>
  <c r="B36" i="35"/>
  <c r="I15" i="35"/>
  <c r="H15" i="35"/>
  <c r="G15" i="35"/>
  <c r="F15" i="35"/>
  <c r="E15" i="35"/>
  <c r="D15" i="35"/>
  <c r="C15" i="35"/>
  <c r="B15" i="35"/>
  <c r="E22" i="33" l="1"/>
  <c r="A22" i="33"/>
  <c r="E19" i="33"/>
  <c r="A19" i="33"/>
  <c r="E17" i="33"/>
  <c r="A17" i="33"/>
  <c r="D11" i="33"/>
  <c r="C11" i="33"/>
  <c r="D10" i="33"/>
  <c r="C10" i="33"/>
  <c r="D9" i="33"/>
  <c r="C9" i="33"/>
  <c r="E21" i="32"/>
  <c r="A21" i="32"/>
  <c r="E19" i="32"/>
  <c r="A19" i="32"/>
  <c r="E18" i="32"/>
  <c r="A18" i="32"/>
  <c r="D11" i="32"/>
  <c r="C11" i="32"/>
  <c r="D10" i="32"/>
  <c r="C10" i="32"/>
  <c r="D9" i="32"/>
  <c r="C9" i="32"/>
  <c r="C42" i="31"/>
  <c r="B42" i="31"/>
  <c r="J23" i="31"/>
  <c r="I23" i="31"/>
  <c r="H23" i="31"/>
  <c r="G23" i="31"/>
  <c r="F23" i="31"/>
  <c r="E23" i="31"/>
  <c r="D23" i="31"/>
  <c r="C23" i="31"/>
  <c r="B23" i="31"/>
  <c r="N12" i="30"/>
  <c r="N10" i="30"/>
  <c r="N6" i="30"/>
  <c r="N16" i="30" s="1"/>
  <c r="C49" i="28"/>
  <c r="C48" i="28"/>
  <c r="B48" i="28"/>
  <c r="C33" i="28"/>
  <c r="B33" i="28"/>
  <c r="C32" i="28"/>
  <c r="B32" i="28"/>
  <c r="I25" i="28"/>
  <c r="H25" i="28"/>
  <c r="G25" i="28"/>
  <c r="F25" i="28"/>
  <c r="E25" i="28"/>
  <c r="D25" i="28"/>
  <c r="C25" i="28"/>
  <c r="B25" i="28"/>
  <c r="J25" i="28" s="1"/>
  <c r="B37" i="27"/>
  <c r="D35" i="27" s="1"/>
  <c r="D33" i="27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60" i="26"/>
  <c r="D59" i="26"/>
  <c r="D58" i="26"/>
  <c r="D57" i="26"/>
  <c r="D56" i="26"/>
  <c r="D55" i="26"/>
  <c r="D54" i="26"/>
  <c r="D53" i="26"/>
  <c r="D52" i="26"/>
  <c r="D51" i="26"/>
  <c r="D50" i="26"/>
  <c r="D49" i="26"/>
  <c r="D48" i="26"/>
  <c r="D47" i="26"/>
  <c r="D46" i="26"/>
  <c r="D45" i="26"/>
  <c r="D44" i="26"/>
  <c r="D43" i="26"/>
  <c r="D42" i="26"/>
  <c r="D41" i="26"/>
  <c r="D40" i="26"/>
  <c r="D39" i="26"/>
  <c r="D34" i="27" l="1"/>
</calcChain>
</file>

<file path=xl/sharedStrings.xml><?xml version="1.0" encoding="utf-8"?>
<sst xmlns="http://schemas.openxmlformats.org/spreadsheetml/2006/main" count="932" uniqueCount="359">
  <si>
    <t>Iscritti sistema IeFP (a.f. 2015-16)</t>
  </si>
  <si>
    <r>
      <t>Tipologia di percorso</t>
    </r>
    <r>
      <rPr>
        <sz val="10"/>
        <color theme="1"/>
        <rFont val="Tahoma"/>
        <family val="2"/>
      </rPr>
      <t> </t>
    </r>
  </si>
  <si>
    <r>
      <t>I-III anno</t>
    </r>
    <r>
      <rPr>
        <sz val="10"/>
        <color theme="1"/>
        <rFont val="Tahoma"/>
        <family val="2"/>
      </rPr>
      <t> </t>
    </r>
  </si>
  <si>
    <r>
      <t>IV anno</t>
    </r>
    <r>
      <rPr>
        <sz val="10"/>
        <color theme="1"/>
        <rFont val="Tahoma"/>
        <family val="2"/>
      </rPr>
      <t> </t>
    </r>
  </si>
  <si>
    <r>
      <t>Totale</t>
    </r>
    <r>
      <rPr>
        <sz val="10"/>
        <color theme="1"/>
        <rFont val="Tahoma"/>
        <family val="2"/>
      </rPr>
      <t> </t>
    </r>
  </si>
  <si>
    <t>Totale</t>
  </si>
  <si>
    <t>Regione/Figure professionali</t>
  </si>
  <si>
    <t>operatore dell’abbigliamento</t>
  </si>
  <si>
    <t>operatore delle calzature</t>
  </si>
  <si>
    <t>operatore delle produzioni chimiche</t>
  </si>
  <si>
    <t>operatore edile</t>
  </si>
  <si>
    <t>operatore elettrico</t>
  </si>
  <si>
    <t>operatore elettronico</t>
  </si>
  <si>
    <t>operatore grafico</t>
  </si>
  <si>
    <t>operatore di impianti termoidraulici</t>
  </si>
  <si>
    <t>operatore delle lavorazioni artistiche</t>
  </si>
  <si>
    <t>operatore del legno</t>
  </si>
  <si>
    <t>operatore del montaggio e della manutenzione di imbarc. da diporto</t>
  </si>
  <si>
    <t>operatore alla riparazione dei veicoli a motore</t>
  </si>
  <si>
    <t>operatore meccanico</t>
  </si>
  <si>
    <t>operatore del benessere</t>
  </si>
  <si>
    <t>operatore della ristorazione</t>
  </si>
  <si>
    <t>operatore ai servizi di promozione ed accoglienza</t>
  </si>
  <si>
    <t>operatore amministrativo - segretariale</t>
  </si>
  <si>
    <t>operatore ai servizi di vendita</t>
  </si>
  <si>
    <t>operatore dei sistemi e dei servizi logistici</t>
  </si>
  <si>
    <t>operatore della trasformazione agroalimentare</t>
  </si>
  <si>
    <t>operatore agricolo</t>
  </si>
  <si>
    <t>operatore del mare e delle acque interne</t>
  </si>
  <si>
    <t xml:space="preserve">Totale </t>
  </si>
  <si>
    <t>tecnico edile</t>
  </si>
  <si>
    <t>tecnico elettrico</t>
  </si>
  <si>
    <t>tecnico elettronico</t>
  </si>
  <si>
    <t>tecnico grafico</t>
  </si>
  <si>
    <t>tecnico delle lavorazioni artistiche</t>
  </si>
  <si>
    <t>tecnico del legno</t>
  </si>
  <si>
    <t>tecnico riparatore di veicoli a motore</t>
  </si>
  <si>
    <t>tecnico per la conduzione ela manutenzione di impianti automatizzati</t>
  </si>
  <si>
    <t>tecnico per l’automazione industriale</t>
  </si>
  <si>
    <t>tecnico dei trattamenti estetici</t>
  </si>
  <si>
    <t>tecnico dei servizi di sala e bar</t>
  </si>
  <si>
    <t>tecnico dei servizi di impresa</t>
  </si>
  <si>
    <t>tecnico commerciale delle vendite</t>
  </si>
  <si>
    <t>tecnico agricolo</t>
  </si>
  <si>
    <t>tecnico dei servizi di animazione turistico-sportiva e del tempo libero</t>
  </si>
  <si>
    <t>tecnico dell’abbigliamento</t>
  </si>
  <si>
    <t>tecnico dell'acconciatura</t>
  </si>
  <si>
    <t>tecnico di cucina</t>
  </si>
  <si>
    <t>tecnico di impianti termici</t>
  </si>
  <si>
    <t>tecnico dei servizi di promozione e accoglienza</t>
  </si>
  <si>
    <t>tecnico della trasformazione agroalimentare</t>
  </si>
  <si>
    <t xml:space="preserve"> </t>
  </si>
  <si>
    <t>tot</t>
  </si>
  <si>
    <t>Tabella 5 - Come ti sei trovato nella scuola media e valutazione finale di terza media dei qualificati (v.a. e % di colonna) - Anno 2020  (base dati 76.090) dom 8 e dom 10</t>
  </si>
  <si>
    <t>Dom. 10 In generale, come ti sei trovato nella scuola media?Utilizza un voto tra 1 e 10</t>
  </si>
  <si>
    <t>Dom. 8 Ripercorriamo ora brevemente il tuo percorso di studi. Qual e' stata la valutazione finale che hai ricevuto alla fine della classe terza della scuola media?</t>
  </si>
  <si>
    <t>Sufficiente</t>
  </si>
  <si>
    <t>Buono</t>
  </si>
  <si>
    <t>Distinto</t>
  </si>
  <si>
    <t>Ottimo</t>
  </si>
  <si>
    <t>Non ho fatto la scuola media in Italia</t>
  </si>
  <si>
    <t>v.a.</t>
  </si>
  <si>
    <t>% di colonna</t>
  </si>
  <si>
    <t>1= malissimo</t>
  </si>
  <si>
    <t>Negativo</t>
  </si>
  <si>
    <t>Diplomati</t>
  </si>
  <si>
    <t>Qualificati</t>
  </si>
  <si>
    <t>Negativo (1-4)</t>
  </si>
  <si>
    <t>Intermedio (5-6)</t>
  </si>
  <si>
    <t>Intermedio</t>
  </si>
  <si>
    <t>Positivo (7-10)</t>
  </si>
  <si>
    <t>Positivo</t>
  </si>
  <si>
    <t>10= benissimo</t>
  </si>
  <si>
    <t>Fonte: INAPP, Quarta indagine sugli esiti dei percorsi di IeFP (qualificati e diplomati a.f.2015-16) - anno 2020</t>
  </si>
  <si>
    <t xml:space="preserve">padre </t>
  </si>
  <si>
    <t>madre</t>
  </si>
  <si>
    <t>senza titolo/licenza elementare</t>
  </si>
  <si>
    <t>Licenza media (o avviamento professionale)</t>
  </si>
  <si>
    <t>Diploma di qualifica professionale (3 anni)</t>
  </si>
  <si>
    <t>Diploma di scuola secondaria superiore (5 anni)</t>
  </si>
  <si>
    <t>Laurea, diploma di laurea o dottorato</t>
  </si>
  <si>
    <t>Accorpati Diploma universitario o ex scuole parauniversitarie e laurea o dottorato di ricerca</t>
  </si>
  <si>
    <t>non sa/ non risponde</t>
  </si>
  <si>
    <t>Accorpati un titolo di studio conseguito all'estero che non so a cosa equivalga in Italia e non sa/ non risponde</t>
  </si>
  <si>
    <t>Diploma universitario o ex scuole parauniversitarie</t>
  </si>
  <si>
    <t>Laurea o dottorato di ricerca</t>
  </si>
  <si>
    <t>un titolo di studio conseguito all'estero che non so a cosa equivalga in Italia</t>
  </si>
  <si>
    <t>Padre</t>
  </si>
  <si>
    <t>Madre</t>
  </si>
  <si>
    <t>Dipendente</t>
  </si>
  <si>
    <t>operaio generico senza specifica qualificazione</t>
  </si>
  <si>
    <t>(1) un operaio generico senza specifica qualificazione (ad es. operaio alla catena di montaggio, barista, cameriere, man</t>
  </si>
  <si>
    <t>operaio specializzato</t>
  </si>
  <si>
    <t>2) o un operaio specializzato (ad es. saldatore, idraulico, elettricista, meccanico)</t>
  </si>
  <si>
    <t>impiegato esecutivo</t>
  </si>
  <si>
    <t>3) impiegato esecutivo (ad es. addetto agli sportelli, centralinista, addetto alla segreteria, caporalmaggiore e caporal</t>
  </si>
  <si>
    <t>impiegato ad alta o media qualificazione</t>
  </si>
  <si>
    <t>4) impiegato ad alta o media qualificazione (ad es. tecnico analista di dati, geometra, perito informatico, infermiere p</t>
  </si>
  <si>
    <t>quadro o funzionario</t>
  </si>
  <si>
    <t>5) quadro o funzionario (ad es. ufficiale delle Forze Armate, insegnante dalla scuola materna alla scuola secondaria sup</t>
  </si>
  <si>
    <t>dirigente</t>
  </si>
  <si>
    <t>6) dirigente</t>
  </si>
  <si>
    <t>Lavoro Autonomo</t>
  </si>
  <si>
    <t>imprenditore</t>
  </si>
  <si>
    <t>libero professionista</t>
  </si>
  <si>
    <t>lavoratore in proprio</t>
  </si>
  <si>
    <t>socio di cooperativa</t>
  </si>
  <si>
    <t>coadiuvante nell'azienda di un familiare</t>
  </si>
  <si>
    <t>lavoratore autonomo senza specifica qualificazione</t>
  </si>
  <si>
    <t>imprenditore (&lt; di 15 dipendenti)</t>
  </si>
  <si>
    <t>imprenditore (almeno 15 dipendenti)</t>
  </si>
  <si>
    <t>libero professionista con uno o piu' collaboratori/dipendenti (ad es. odontotecnico, geometra, ragioniere)</t>
  </si>
  <si>
    <t>libero professionista senza dipendenti /collaboratori (ad es. odontotecnico, geometra, ragioniere)</t>
  </si>
  <si>
    <t>lavoratore in proprio con uno o piu' collaboratori/dipendenti (ad es. commerciante, artigiano, coltivatore diretto)</t>
  </si>
  <si>
    <t>lavoratore in proprio senza dipendenti /collaboratori(ad es. commerciante, artigiano, coltivatore diretto)</t>
  </si>
  <si>
    <t>lavoratore autonomo senza specifica qualificazione(ad es. traslocatore, commerciante ambulante, baby-sitter, chi impar</t>
  </si>
  <si>
    <t xml:space="preserve"> Per rispettare gli obblighi di legge</t>
  </si>
  <si>
    <t>Vicinanza a casa</t>
  </si>
  <si>
    <t>Nessun motivo in particolare</t>
  </si>
  <si>
    <t xml:space="preserve"> Presenza di un'attivita' familiare</t>
  </si>
  <si>
    <t xml:space="preserve"> L'hanno voluto i tuoi genitori</t>
  </si>
  <si>
    <t>Pensavi che si studiasse poco/fosse una scuola piu' facile</t>
  </si>
  <si>
    <t xml:space="preserve"> Te l'hanno consigliato i tuoi amici</t>
  </si>
  <si>
    <t>Te l'hanno consigliato i tuoi genitori</t>
  </si>
  <si>
    <t>Pensavi che sarebbe stato facile trovare un lavoro con quella qualifica</t>
  </si>
  <si>
    <t xml:space="preserve"> Te l'hanno consigliato gli insegnanti</t>
  </si>
  <si>
    <t xml:space="preserve"> Ti interessava una scuola molto pratica</t>
  </si>
  <si>
    <t>Ti interessava il lavoro per il quale ti preparava</t>
  </si>
  <si>
    <t>Ti interessavano le materie che venivano insegnate</t>
  </si>
  <si>
    <t>Tabella 8 - Parliamo ora di come ti sei trovato nel percorso per la qualifica triennale, quindi al CFP/Scuola. Ti leggero' alcuni aspetti, dovresti indicarmi come ti sei trovato. Utilizza una scala da 1 = malissimo e 10 = benissimo (valore assoluto) (base dati 76.090) dom17</t>
  </si>
  <si>
    <t>valore</t>
  </si>
  <si>
    <t>Interesse degli argomenti trattati durante il corso</t>
  </si>
  <si>
    <t>Qualità delle strutture, come laboratori, aule ecc.</t>
  </si>
  <si>
    <t xml:space="preserve">Rapporti con i tuoi compagni di classe </t>
  </si>
  <si>
    <t xml:space="preserve">Rapporti con gli insegnanti </t>
  </si>
  <si>
    <t xml:space="preserve">Capacita' degli insegnanti di suscitare interesse </t>
  </si>
  <si>
    <t>L'esperienza di stage</t>
  </si>
  <si>
    <t>Insegnamenti teorici avuti durante ilcorso</t>
  </si>
  <si>
    <t>Insegnamenti pratici avuti durante il corso</t>
  </si>
  <si>
    <t>1=malissimo</t>
  </si>
  <si>
    <t>10=benessimo</t>
  </si>
  <si>
    <t xml:space="preserve">Interesse  argomenti </t>
  </si>
  <si>
    <t xml:space="preserve">Qualità  strutture, </t>
  </si>
  <si>
    <t xml:space="preserve">Rapporti con compagni  </t>
  </si>
  <si>
    <t xml:space="preserve">Rapporti con insegnanti </t>
  </si>
  <si>
    <t xml:space="preserve">Capacita' docenti </t>
  </si>
  <si>
    <t xml:space="preserve">  Stage</t>
  </si>
  <si>
    <t xml:space="preserve">Insegnamenti teorici </t>
  </si>
  <si>
    <t xml:space="preserve">Insegnamenti pratici </t>
  </si>
  <si>
    <t>da 1 a 6</t>
  </si>
  <si>
    <t>Tabella 10 -  Secondo i qualificati della IeFP, quanto di questi stage sono stati utili per (voto da 1=per niente a 10=moltissimo) per genere - (valore assoluto) (base dati 75.752) dom21</t>
  </si>
  <si>
    <t>Valore</t>
  </si>
  <si>
    <t>1) Mettere in pratica quello che avevi imparato a scuola</t>
  </si>
  <si>
    <t>2) Stabilire contatti utili per trovare lavoro dopo la qualifica</t>
  </si>
  <si>
    <t>3) Capire se ti piaceva fare il lavoro per cui stavi studiando</t>
  </si>
  <si>
    <t>4) Capire come ci si comporta sul luogo di lavoro</t>
  </si>
  <si>
    <t>5) Capire che era meglio continuare a studiare dopo la formazione professionale</t>
  </si>
  <si>
    <t>6) Acquisire competenze tecniche professionali specifiche sul luogo del lavoro</t>
  </si>
  <si>
    <t>1=per niente</t>
  </si>
  <si>
    <t>10=moltissimo</t>
  </si>
  <si>
    <t>Mettere in pratica quello che avevi imparato a scuola</t>
  </si>
  <si>
    <t>Stabilire contatti utili per trovare lavoro dopo la qualifica</t>
  </si>
  <si>
    <t>Capire se ti piaceva fare il lavoro per cui stavi studiando</t>
  </si>
  <si>
    <t>Capire come ci si comporta sul luogo di lavoro</t>
  </si>
  <si>
    <t>Capire che era meglio continuare a studiare dopo la formazione professionale</t>
  </si>
  <si>
    <t>Acquisire competenze tecniche professionali specifiche sul luogo del lavoro</t>
  </si>
  <si>
    <t>Tabella 12 - Tornando indietro ti riscriveresti al corso - (valore assoluto) (base dati 76.090) dom 23</t>
  </si>
  <si>
    <t>Dom.23 se tornassi indiestro ti riscriveresti al corso?</t>
  </si>
  <si>
    <t>Tipologia</t>
  </si>
  <si>
    <t>Istituzione Formativa</t>
  </si>
  <si>
    <t>Istituzione scolastica</t>
  </si>
  <si>
    <t>Sicuramente si'</t>
  </si>
  <si>
    <t>Probabilmente si'</t>
  </si>
  <si>
    <t>Probabilmente no</t>
  </si>
  <si>
    <t>Sicuramente no</t>
  </si>
  <si>
    <t>Tabella 8 - Parliamo ora di come ti sei trovato nel percorso per la diploma quadriennale, quindi al CFP/Scuola. Ti leggero' alcuni aspetti, dovresti indicarmi come ti sei trovato. Utilizza una scala da 1 = malissimo e 10 = benissimo (valore assoluto) (base dati 11.212) dom17</t>
  </si>
  <si>
    <t>Insegnamenti teorici avuti durante il corso</t>
  </si>
  <si>
    <t xml:space="preserve">Qualità strutture, </t>
  </si>
  <si>
    <t xml:space="preserve">Capacita'  insegnanti  </t>
  </si>
  <si>
    <t xml:space="preserve"> Stage</t>
  </si>
  <si>
    <t>da1 a 6</t>
  </si>
  <si>
    <t>Tabella 10 -  Secondo i diplomati della IeFP, quanto di questi stage sono stati utili per (voto da 1=per niente a 10=moltissimo) per genere - (valore assoluto) (base dati 10.733) dom21</t>
  </si>
  <si>
    <t xml:space="preserve"> Stabilire contatti utili per trovare lavoro dopo il diploma</t>
  </si>
  <si>
    <t>Tabella 52 - Ripartizione regionale dei qualificati per figure professionali in valore assoluto - a.f. 2015-16</t>
  </si>
  <si>
    <t>Piemonte</t>
  </si>
  <si>
    <t>Valle d'Aosta</t>
  </si>
  <si>
    <t>Lombardia</t>
  </si>
  <si>
    <t>Bolzano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</si>
  <si>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</si>
  <si>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</si>
  <si>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</si>
  <si>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</si>
  <si>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</si>
  <si>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</si>
  <si>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</si>
  <si>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</si>
  <si>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</si>
  <si>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</si>
  <si>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</si>
  <si>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</si>
  <si>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</si>
  <si>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</si>
  <si>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</si>
  <si>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</si>
  <si>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</si>
  <si>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Nord-ovest</t>
  </si>
  <si>
    <t>Nord-est</t>
  </si>
  <si>
    <t>Centro</t>
  </si>
  <si>
    <t xml:space="preserve">Sud </t>
  </si>
  <si>
    <t>Isole</t>
  </si>
  <si>
    <t>Fonte: Isfol e MLPS su dati regionali e provinciali</t>
  </si>
  <si>
    <t>Tabella 56 - Ripartizione regionale dei diplomati per figura professionale (anno IV) in valore assoluto - a.f. 2015-16</t>
  </si>
  <si>
    <t>Tabella 74  -Titolo di studio di mio padre . Anno 2020 (valore % di colonna) (base dati 76.090)   D72 D77</t>
  </si>
  <si>
    <t>Cittadinanza Intervistato</t>
  </si>
  <si>
    <t>Dom. 77 Qual e' il titolo di studio di tuo padre</t>
  </si>
  <si>
    <t>1) senza titolo/licenza elementare</t>
  </si>
  <si>
    <t>2) Licenza media (o avviamento professionale)</t>
  </si>
  <si>
    <t>3) Diploma di qualifica professionale (3 anni)</t>
  </si>
  <si>
    <t>4) Diploma di scuola secondaria superiore (5 anni)</t>
  </si>
  <si>
    <t>5) Diploma universitario o ex scuole parauniversitarie</t>
  </si>
  <si>
    <t>6) Laurea o dottorato di ricerca</t>
  </si>
  <si>
    <t>7) un titolo di studio conseguito all'estero che non so a cosa equivalga in Italia</t>
  </si>
  <si>
    <t>8) non sa/ non risponde</t>
  </si>
  <si>
    <t>sono italiano</t>
  </si>
  <si>
    <t>sono italiano con madre straniera</t>
  </si>
  <si>
    <t>sono italiano con padre straniero</t>
  </si>
  <si>
    <t>vivo in Italia da diversi anni e genitori stanieri</t>
  </si>
  <si>
    <t>Tabella 74  -Titolo di studio di mio padre . Anno 2020 (valoreassoluto) (base dati 76.090)   D72 D77</t>
  </si>
  <si>
    <t>Titolo di studio del padre</t>
  </si>
  <si>
    <t>mettere insieme</t>
  </si>
  <si>
    <t>Tabella 74  -Titolo di studio di mio padre . Anno 2020 (valore % di colonna) (base dati 11.212)   D72 D77</t>
  </si>
  <si>
    <t>sono italiano con genitori italiani</t>
  </si>
  <si>
    <t>Tabella 74  -Titolo di studio di mio padre . Anno 2020 (valoreassoluto) (base dati 11.212)   D72 D77</t>
  </si>
  <si>
    <t>senza titolo / licenza elementare</t>
  </si>
  <si>
    <t>1) imprenditore (&lt; di 15 dipendenti)</t>
  </si>
  <si>
    <t>2)imprenditore (almeno 15 dipendenti)</t>
  </si>
  <si>
    <t>3)libero professionista con uno o piu' collaboratori/dipendenti (ad es. odontotecnico, geometra, ragioniere)</t>
  </si>
  <si>
    <t>4)libero professionista senza dipendenti /collaboratori (ad es. odontotecnico, geometra, ragioniere)</t>
  </si>
  <si>
    <t>5)lavoratore in proprio con uno o piu' collaboratori/dipendenti (ad es. commerciante, artigiano, coltivatore diretto)</t>
  </si>
  <si>
    <t>6)lavoratore in proprio senza dipendenti /collaboratori(ad es. commerciante, artigiano, coltivatore diretto)</t>
  </si>
  <si>
    <t>7)socio di cooperativa</t>
  </si>
  <si>
    <t>8)coadiuvante nell'azienda di un familiare</t>
  </si>
  <si>
    <t>9)lavoratore autonomo senza specifica qualificazione(ad es. traslocatore, commerciante ambulante, baby-sitter, chi impar</t>
  </si>
  <si>
    <t>Tabella 7 - Qual e' il motivo principale che ti ha portato a iscriverti al corso di IeFP presso il quale hai ottenuto la qualifica per area geografica e Tipologia (v.a. e % di colonna) - Anno 2020  base dati 76.090 - dom 16</t>
  </si>
  <si>
    <t>Dom. 16 Qual e' il motivo principale che ti ha portato a iscriverti al corso di IeFP presso il quale hai ottenuto la qualifica?</t>
  </si>
  <si>
    <t>Area Geografica</t>
  </si>
  <si>
    <t>Nord-Ovest</t>
  </si>
  <si>
    <t>Nord-Est</t>
  </si>
  <si>
    <t>Sud</t>
  </si>
  <si>
    <t>1) Te l'hanno consigliato gli insegnanti</t>
  </si>
  <si>
    <t>2) Te l'hanno consigliato i tuoi amici</t>
  </si>
  <si>
    <t>3) Te l'hanno consigliato i tuoi genitori</t>
  </si>
  <si>
    <t>4) L'hanno voluto i tuoi genitori</t>
  </si>
  <si>
    <t>5) Ti interessavano le materie che venivano insegnate</t>
  </si>
  <si>
    <t>6) Ti interessava il lavoro per il quale ti preparava</t>
  </si>
  <si>
    <t>7) Pensavi che sarebbe stato facile trovare un lavoro con quella qualifica</t>
  </si>
  <si>
    <t>8) Pensavi che si studiasse poco/fosse una scuola piu' facile</t>
  </si>
  <si>
    <t>9) Ti interessava una scuola molto pratica</t>
  </si>
  <si>
    <t>10) Presenza di un'attivita' familiare</t>
  </si>
  <si>
    <t>11) Vicinanza a casa</t>
  </si>
  <si>
    <t>12) Per rispettare gli obblighi di legge</t>
  </si>
  <si>
    <t>13) Nessun motivo in particolare</t>
  </si>
  <si>
    <t>IF</t>
  </si>
  <si>
    <t>Scuola</t>
  </si>
  <si>
    <t>istituzioni scolastiche</t>
  </si>
  <si>
    <t>Tabella 8 - Parliamo ora di come ti sei trovato nel percorso per la qualifica triennale, quindi al CFP/Scuola. Ti leggero' alcuni aspetti, dovresti indicarmi come ti sei trovato. Utilizza una scala da 1 = malissimo e 10 = benissimo (valore in percentuale di colonna) (base dati 76.090) dom17</t>
  </si>
  <si>
    <t>Tabella 10 -  Secondo i qualificati della IeFP, quanto di questi stage sono stati utili per (voto da 1=per niente a 10=moltissimo) per genere - (valore in percentuale di colonna) (base dati 75.752) dom21</t>
  </si>
  <si>
    <t>Tabella 12 - Tornando indietro ti riscriveresti al corso - (valore in percentuale di colonna) (base dati 76.090) dom 23</t>
  </si>
  <si>
    <t>Tabella 8 - Parliamo ora di come ti sei trovato nel percorso per la diploma quadriennale, quindi al CFP/Scuola. Ti leggero' alcuni aspetti, dovresti indicarmi come ti sei trovato. Utilizza una scala da 1 = malissimo e 10 = benissimo (valore in percentuale di colonna) (base dati 11.212) dom17</t>
  </si>
  <si>
    <t>Tabella 10 -  Secondo i diplomati della IeFP, quanto di questi stage sono stati utili per (voto da 1=per niente a 10=moltissimo) per genere - (valore in percentuale di colonna) (base dati 10.733) dom21</t>
  </si>
  <si>
    <t>Istituzioni Formative</t>
  </si>
  <si>
    <t>Istituzioni scolastiche</t>
  </si>
  <si>
    <t>Occupati</t>
  </si>
  <si>
    <t>Disoccupati in cerca di occupazione</t>
  </si>
  <si>
    <t>Inoccupati in cerca di primo impiego</t>
  </si>
  <si>
    <t>Studenti/in formazione</t>
  </si>
  <si>
    <t>Impegnati</t>
  </si>
  <si>
    <t>Inattivi</t>
  </si>
  <si>
    <t>In altra condizione (inoccupati, disoccupati, studenti, impegnati, attivi)</t>
  </si>
  <si>
    <t>In cassa integrazione</t>
  </si>
  <si>
    <t>Stranieri</t>
  </si>
  <si>
    <t>Contatto con il datore di lavoro su iniziativa personale</t>
  </si>
  <si>
    <t>Segnalazione in azienda da familiari/amici/conoscenti</t>
  </si>
  <si>
    <t>Risposta ad inserzioni su giornali/internet</t>
  </si>
  <si>
    <t>Agenzie private di collocamento/di lavoro interinale</t>
  </si>
  <si>
    <t>Stage/tirocinio svolto presso un'azienda</t>
  </si>
  <si>
    <t>Iscrizione presso il CPI</t>
  </si>
  <si>
    <t>Collaborazione ad un'attività familiare</t>
  </si>
  <si>
    <t>Segnalazione a datori di lavoro da scuola/ insegnanti</t>
  </si>
  <si>
    <t>Inserzione su giornali/internet</t>
  </si>
  <si>
    <t>Segnalazione a datori di lavoro da docenti del corso di formazione</t>
  </si>
  <si>
    <t>Avvio di un'attività autonoma</t>
  </si>
  <si>
    <t>Pubblico concorso</t>
  </si>
  <si>
    <t xml:space="preserve">Anno in cui ho iniziato a lavorare dopo la qualifica </t>
  </si>
  <si>
    <t>Tempo Indeterminato</t>
  </si>
  <si>
    <t>Tempo Determinato</t>
  </si>
  <si>
    <t>Parasubordinato</t>
  </si>
  <si>
    <t>Autonomo</t>
  </si>
  <si>
    <t>Standard</t>
  </si>
  <si>
    <t>Lavoro stagionale</t>
  </si>
  <si>
    <t>Intermittente</t>
  </si>
  <si>
    <t>Lavoro accessorio (voucher)</t>
  </si>
  <si>
    <t>Smartworking/telelavoro/ lavoro a domicilio/ contratto di arruolamento</t>
  </si>
  <si>
    <t>Si, completamente</t>
  </si>
  <si>
    <t>Si, in parte</t>
  </si>
  <si>
    <t>No</t>
  </si>
  <si>
    <t>Tutti</t>
  </si>
  <si>
    <t>molto</t>
  </si>
  <si>
    <t>abbastanza</t>
  </si>
  <si>
    <t>poco</t>
  </si>
  <si>
    <t>per niente</t>
  </si>
  <si>
    <t>trattamento economico</t>
  </si>
  <si>
    <t>mansioni</t>
  </si>
  <si>
    <t>stabilità e sicurezza del posto di lavoro</t>
  </si>
  <si>
    <t>grado di autonomia</t>
  </si>
  <si>
    <t>rapporto con colleghi e superiori</t>
  </si>
  <si>
    <t>quantità di ore lavorate</t>
  </si>
  <si>
    <t>faticosità fisica del lavoro</t>
  </si>
  <si>
    <t>condizioni dell'ambiente in cui lavori</t>
  </si>
  <si>
    <t>possibilità di crescita professionale</t>
  </si>
  <si>
    <t xml:space="preserve"> Iscritti I-IV anno per tipologia. A.f.2015-16 v.a</t>
  </si>
  <si>
    <t>Fonte: Inapp, La IeFP tra scelta vocazionale e seconda opportunità. XVI Rapporto di Monitoraggio delle azioni formative realizzate dell'ambito del diritto-dovere. A.f. 2015-2016, luglio 2017</t>
  </si>
  <si>
    <t>Distribuzione dei qualificati per figura professionale del Repertorio nazionale dell’offerta di IeFP – 2015-16 (%)</t>
  </si>
  <si>
    <t>Fig. 1.4 - Valutazione espressa sulla scuola secondaria d iI grado. (%)</t>
  </si>
  <si>
    <t>Fonte: Inapp IV Indagine sugli esiti dei percorsi IeFP e IFTS, anno 2021</t>
  </si>
  <si>
    <t>Fig. 1.5 - Titolo di studio dei genitori dei qualificati (%)</t>
  </si>
  <si>
    <t>Fig. 1.6 - Titolo di studio dei genitori dei diplomati (%)</t>
  </si>
  <si>
    <t>Fig. 1.7 - La professione dei genitori dei qualificati (%)</t>
  </si>
  <si>
    <t>Fig. 1.8 - La professione dei genitori dei diplomati (%)</t>
  </si>
  <si>
    <t>Fig. 1.9 - Motivo principale dell'iscrizione alla IeFP dei qualificati (%)</t>
  </si>
  <si>
    <t>Fig. 1.10 - Gradimento rispetto al percorso di qualifica. Scala da 1 a 10 (%)</t>
  </si>
  <si>
    <t>Fig. 1.11 - Utilità dello stage (qualificati). Scala da 1 a 10 (%)</t>
  </si>
  <si>
    <t>Fig. 1.12 - Se potessi tornare indietro, ti re-iscriveresti al corso? (qualificati) (%)</t>
  </si>
  <si>
    <t>Fig. 1.13 - Gradimento rispetto al percorso di diploma. Scala da 1 a 10 (%)</t>
  </si>
  <si>
    <t>Fig. 1.14 - Utilità dello stage (diplomati). Scala da 1 a 10 (%)</t>
  </si>
  <si>
    <t>Fig. 1.15 - Condizione occupazionale dei qualificati (%)</t>
  </si>
  <si>
    <t>Fig. 1.16 - Condizione occupazionale dei diplomati IeFP (%)</t>
  </si>
  <si>
    <t>Fig. 1.17 - Condizione occupazionale dei qualificati per tipologia di Istituto (%)</t>
  </si>
  <si>
    <t>Fig. 1.18 - Condizione occupazionale dei qualificati per circoscrizione territoriale (v.%)</t>
  </si>
  <si>
    <t>Fig. 1.19 - Condizione occupazionale dei qualificati in fase pandemica per circoscrizione territoriale (%)</t>
  </si>
  <si>
    <t>Fig. 1.20 - Condizione occupazionale dei diplomati per tipologia di Istituto (%)</t>
  </si>
  <si>
    <t>Fig. 1.21- Condizione occupazionale dei diplomati per circoscrizione territoriale (%)</t>
  </si>
  <si>
    <t>Fig. 1.22 - Condizione occupazionale dei diplomati in fase pandemica per circoscrizione territoriale (%)</t>
  </si>
  <si>
    <t>Fig. 1.23 – Gli strumenti più efficaci per trovare lavoro (qualificati) (%)</t>
  </si>
  <si>
    <t>Fig. 1.24 – Gli strumenti più efficaci per trovare lavoro (diplomati) (%)</t>
  </si>
  <si>
    <t>Fig. 1.25 – Anno di inizio del lavoro dei qualificati occupati (%)</t>
  </si>
  <si>
    <t>Fig. 1.26 – Anno di inizio del lavoro dei diplomati occupati (%)</t>
  </si>
  <si>
    <t>Fig. 1.27 – Tipo di rapporto di lavoro dei qualificati occupati (%)</t>
  </si>
  <si>
    <t>Fig. 1.28 – Tipologia di contratto dei qualificati occupati a tempo determinato (%)</t>
  </si>
  <si>
    <t>Fig. 1.29 – Tipo di rapporto di lavoro dei diplomati occupati (%)</t>
  </si>
  <si>
    <t>Fig. 1.30 – Percezione del livello di coerenza tra lavoro svolto e formazione (qualificati occupati) (%)</t>
  </si>
  <si>
    <t>Fig. 1.31 – Percezione del livello di coerenza tra lavoro svolto e formazione (diplomati occupati) (%)</t>
  </si>
  <si>
    <t>Fig. 1.32 – Soddisfazione rispetto al lavoro svolto (qualificati occupati) (%)</t>
  </si>
  <si>
    <t>Fig. 1.33 - Soddisfazione rispetto al lavoro svolto (diplomati occupati) (%)</t>
  </si>
  <si>
    <t>Fig. 1.3 - Distribuzione dei diplomati per figura professionale del Repertorio nazionale dell’offerta di IeFP – 2015-16 (5)</t>
  </si>
  <si>
    <t>Fonte: IV indagine sugli esiti dei percorsi di IeFP e IFTS, anno 2021</t>
  </si>
  <si>
    <t>Istituzioni formative accreditate (IF) </t>
  </si>
  <si>
    <t>IP in sussidiarietà Integrativa </t>
  </si>
  <si>
    <t>IP in sussidiarietà complementare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</si>
</sst>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#,##0.0"/>
    <numFmt numFmtId="166" formatCode="#,###.0"/>
    <numFmt numFmtId="167" formatCode="#,###"/>
    <numFmt numFmtId="168" formatCode="###0.0"/>
    <numFmt numFmtId="169" formatCode="###0"/>
    <numFmt numFmtId="170" formatCode="_-* #,##0.0_-;\-* #,##0.0_-;_-* &quot;-&quot;??_-;_-@_-"/>
    <numFmt numFmtId="171" formatCode="_-* #,##0_-;\-* #,##0_-;_-* &quot;-&quot;??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rgb="FF00000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9"/>
      <color rgb="FF000000"/>
      <name val="Tahoma"/>
      <family val="2"/>
    </font>
    <font>
      <b/>
      <sz val="8"/>
      <color rgb="FF4F81BD"/>
      <name val="Tahoma"/>
      <family val="2"/>
    </font>
    <font>
      <b/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1"/>
      <color rgb="FFFF0000"/>
      <name val="Calibri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0"/>
      <color rgb="FFFF0000"/>
      <name val="Calibri"/>
      <family val="2"/>
    </font>
    <font>
      <sz val="9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9"/>
      <name val="Calibri"/>
      <family val="2"/>
    </font>
    <font>
      <sz val="11"/>
      <color theme="9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8"/>
      <color rgb="FF4F81BD"/>
      <name val="Tahoma"/>
      <family val="2"/>
    </font>
    <font>
      <sz val="8"/>
      <color rgb="FFFF0000"/>
      <name val="Tahoma"/>
      <family val="2"/>
    </font>
    <font>
      <sz val="8"/>
      <color rgb="FFBFBFBF"/>
      <name val="Tahoma"/>
      <family val="2"/>
    </font>
    <font>
      <b/>
      <sz val="9"/>
      <name val="Tahoma"/>
      <family val="2"/>
    </font>
    <font>
      <i/>
      <sz val="8"/>
      <name val="Tahoma"/>
      <family val="2"/>
    </font>
    <font>
      <b/>
      <sz val="10"/>
      <color indexed="8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</font>
    <font>
      <sz val="10"/>
      <name val="Arial"/>
      <family val="2"/>
    </font>
    <font>
      <b/>
      <sz val="10"/>
      <color theme="7" tint="-0.249977111117893"/>
      <name val="Calibri"/>
      <family val="2"/>
    </font>
    <font>
      <b/>
      <sz val="10"/>
      <color theme="6" tint="-0.499984740745262"/>
      <name val="Calibri"/>
      <family val="2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i/>
      <sz val="10"/>
      <color indexed="8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</font>
    <font>
      <i/>
      <sz val="9"/>
      <color indexed="8"/>
      <name val="Calibri"/>
      <family val="2"/>
    </font>
    <font>
      <i/>
      <sz val="11"/>
      <color indexed="8"/>
      <name val="Calibri"/>
      <family val="2"/>
    </font>
    <font>
      <b/>
      <sz val="9"/>
      <name val="Arial"/>
      <family val="2"/>
    </font>
    <font>
      <b/>
      <sz val="14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Calibri"/>
      <family val="2"/>
    </font>
    <font>
      <b/>
      <sz val="9"/>
      <color rgb="FF002060"/>
      <name val="Calibri"/>
      <family val="2"/>
      <scheme val="minor"/>
    </font>
    <font>
      <b/>
      <sz val="9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ED7D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A6A6A6"/>
      </right>
      <top style="thin">
        <color rgb="FF000000"/>
      </top>
      <bottom style="medium">
        <color rgb="FFA6A6A6"/>
      </bottom>
      <diagonal/>
    </border>
    <border>
      <left/>
      <right style="medium">
        <color rgb="FFA6A6A6"/>
      </right>
      <top style="thin">
        <color rgb="FF000000"/>
      </top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rgb="FF000000"/>
      </left>
      <right style="medium">
        <color rgb="FFA6A6A6"/>
      </right>
      <top/>
      <bottom style="thin">
        <color rgb="FF000000"/>
      </bottom>
      <diagonal/>
    </border>
    <border>
      <left/>
      <right style="medium">
        <color rgb="FFA6A6A6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3">
    <xf numFmtId="0" fontId="0" fillId="0" borderId="0"/>
    <xf numFmtId="0" fontId="14" fillId="0" borderId="0"/>
    <xf numFmtId="0" fontId="17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3" fontId="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320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0" fillId="2" borderId="8" xfId="0" applyFill="1" applyBorder="1" applyAlignment="1">
      <alignment vertical="top" wrapText="1"/>
    </xf>
    <xf numFmtId="0" fontId="6" fillId="0" borderId="9" xfId="0" applyFont="1" applyBorder="1" applyAlignment="1">
      <alignment vertical="center" wrapText="1"/>
    </xf>
    <xf numFmtId="3" fontId="7" fillId="3" borderId="10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/>
    </xf>
    <xf numFmtId="3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wrapText="1"/>
    </xf>
    <xf numFmtId="164" fontId="4" fillId="0" borderId="0" xfId="0" applyNumberFormat="1" applyFont="1"/>
    <xf numFmtId="3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11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2" fillId="0" borderId="0" xfId="0" applyFont="1"/>
    <xf numFmtId="0" fontId="4" fillId="0" borderId="0" xfId="0" applyFont="1"/>
    <xf numFmtId="0" fontId="8" fillId="0" borderId="0" xfId="0" applyFont="1"/>
    <xf numFmtId="0" fontId="10" fillId="0" borderId="0" xfId="0" applyFont="1" applyAlignment="1">
      <alignment horizontal="left" vertical="center"/>
    </xf>
    <xf numFmtId="0" fontId="15" fillId="0" borderId="1" xfId="1" applyFont="1" applyBorder="1" applyAlignment="1">
      <alignment horizontal="center" wrapText="1"/>
    </xf>
    <xf numFmtId="0" fontId="15" fillId="5" borderId="1" xfId="1" applyFont="1" applyFill="1" applyBorder="1" applyAlignment="1">
      <alignment horizontal="center" vertical="center" wrapText="1"/>
    </xf>
    <xf numFmtId="3" fontId="15" fillId="0" borderId="1" xfId="1" applyNumberFormat="1" applyFont="1" applyBorder="1" applyAlignment="1">
      <alignment horizontal="right" vertical="center"/>
    </xf>
    <xf numFmtId="165" fontId="15" fillId="0" borderId="1" xfId="1" applyNumberFormat="1" applyFont="1" applyBorder="1" applyAlignment="1">
      <alignment horizontal="right" vertical="center"/>
    </xf>
    <xf numFmtId="165" fontId="15" fillId="5" borderId="1" xfId="1" applyNumberFormat="1" applyFont="1" applyFill="1" applyBorder="1" applyAlignment="1">
      <alignment horizontal="right" vertical="center"/>
    </xf>
    <xf numFmtId="165" fontId="16" fillId="0" borderId="0" xfId="0" quotePrefix="1" applyNumberFormat="1" applyFont="1"/>
    <xf numFmtId="0" fontId="13" fillId="0" borderId="0" xfId="0" applyFont="1"/>
    <xf numFmtId="166" fontId="15" fillId="0" borderId="1" xfId="1" applyNumberFormat="1" applyFont="1" applyBorder="1" applyAlignment="1">
      <alignment horizontal="right" vertical="center"/>
    </xf>
    <xf numFmtId="166" fontId="15" fillId="5" borderId="1" xfId="1" applyNumberFormat="1" applyFont="1" applyFill="1" applyBorder="1" applyAlignment="1">
      <alignment horizontal="right" vertical="center"/>
    </xf>
    <xf numFmtId="164" fontId="13" fillId="0" borderId="0" xfId="0" applyNumberFormat="1" applyFont="1"/>
    <xf numFmtId="0" fontId="15" fillId="6" borderId="1" xfId="1" applyFont="1" applyFill="1" applyBorder="1" applyAlignment="1">
      <alignment horizontal="center" vertical="center" wrapText="1"/>
    </xf>
    <xf numFmtId="165" fontId="15" fillId="6" borderId="1" xfId="1" applyNumberFormat="1" applyFont="1" applyFill="1" applyBorder="1" applyAlignment="1">
      <alignment horizontal="right" vertical="center"/>
    </xf>
    <xf numFmtId="0" fontId="15" fillId="7" borderId="1" xfId="1" applyFont="1" applyFill="1" applyBorder="1" applyAlignment="1">
      <alignment horizontal="center" vertical="center" wrapText="1"/>
    </xf>
    <xf numFmtId="165" fontId="15" fillId="7" borderId="1" xfId="1" applyNumberFormat="1" applyFont="1" applyFill="1" applyBorder="1" applyAlignment="1">
      <alignment horizontal="right" vertical="center"/>
    </xf>
    <xf numFmtId="166" fontId="15" fillId="7" borderId="1" xfId="1" applyNumberFormat="1" applyFont="1" applyFill="1" applyBorder="1" applyAlignment="1">
      <alignment horizontal="right" vertical="center"/>
    </xf>
    <xf numFmtId="0" fontId="15" fillId="0" borderId="1" xfId="1" applyFont="1" applyBorder="1" applyAlignment="1">
      <alignment horizontal="left" vertical="top" wrapText="1"/>
    </xf>
    <xf numFmtId="165" fontId="13" fillId="0" borderId="0" xfId="0" applyNumberFormat="1" applyFont="1"/>
    <xf numFmtId="0" fontId="18" fillId="0" borderId="0" xfId="2" applyFont="1" applyAlignment="1">
      <alignment vertical="top"/>
    </xf>
    <xf numFmtId="0" fontId="15" fillId="0" borderId="0" xfId="0" applyFont="1"/>
    <xf numFmtId="0" fontId="19" fillId="0" borderId="0" xfId="0" applyFont="1"/>
    <xf numFmtId="0" fontId="19" fillId="0" borderId="1" xfId="3" applyFont="1" applyBorder="1" applyAlignment="1">
      <alignment horizontal="center" vertical="center" wrapText="1"/>
    </xf>
    <xf numFmtId="164" fontId="19" fillId="0" borderId="0" xfId="0" applyNumberFormat="1" applyFont="1"/>
    <xf numFmtId="0" fontId="19" fillId="0" borderId="1" xfId="0" applyFont="1" applyBorder="1"/>
    <xf numFmtId="164" fontId="15" fillId="0" borderId="0" xfId="0" applyNumberFormat="1" applyFont="1"/>
    <xf numFmtId="0" fontId="13" fillId="0" borderId="0" xfId="4" applyFont="1"/>
    <xf numFmtId="0" fontId="1" fillId="0" borderId="0" xfId="4"/>
    <xf numFmtId="0" fontId="13" fillId="0" borderId="18" xfId="4" applyFont="1" applyBorder="1"/>
    <xf numFmtId="0" fontId="20" fillId="9" borderId="1" xfId="5" applyFont="1" applyFill="1" applyBorder="1" applyAlignment="1">
      <alignment horizontal="left" vertical="top" wrapText="1"/>
    </xf>
    <xf numFmtId="164" fontId="13" fillId="8" borderId="0" xfId="4" applyNumberFormat="1" applyFont="1" applyFill="1"/>
    <xf numFmtId="164" fontId="1" fillId="8" borderId="0" xfId="4" applyNumberFormat="1" applyFill="1"/>
    <xf numFmtId="0" fontId="13" fillId="0" borderId="19" xfId="4" applyFont="1" applyBorder="1"/>
    <xf numFmtId="0" fontId="13" fillId="0" borderId="1" xfId="4" applyFont="1" applyBorder="1"/>
    <xf numFmtId="164" fontId="21" fillId="8" borderId="0" xfId="4" applyNumberFormat="1" applyFont="1" applyFill="1"/>
    <xf numFmtId="0" fontId="20" fillId="9" borderId="1" xfId="6" applyFont="1" applyFill="1" applyBorder="1" applyAlignment="1">
      <alignment horizontal="left" vertical="top" wrapText="1"/>
    </xf>
    <xf numFmtId="0" fontId="22" fillId="0" borderId="0" xfId="4" applyFont="1"/>
    <xf numFmtId="0" fontId="19" fillId="0" borderId="1" xfId="7" applyFont="1" applyBorder="1" applyAlignment="1">
      <alignment horizontal="left" vertical="top" wrapText="1"/>
    </xf>
    <xf numFmtId="164" fontId="21" fillId="8" borderId="17" xfId="4" applyNumberFormat="1" applyFont="1" applyFill="1" applyBorder="1"/>
    <xf numFmtId="0" fontId="1" fillId="0" borderId="20" xfId="4" applyBorder="1"/>
    <xf numFmtId="0" fontId="18" fillId="9" borderId="1" xfId="6" applyFont="1" applyFill="1" applyBorder="1" applyAlignment="1">
      <alignment horizontal="left" vertical="top" wrapText="1"/>
    </xf>
    <xf numFmtId="165" fontId="19" fillId="0" borderId="1" xfId="7" applyNumberFormat="1" applyFont="1" applyBorder="1" applyAlignment="1">
      <alignment horizontal="center" vertical="center"/>
    </xf>
    <xf numFmtId="164" fontId="1" fillId="0" borderId="15" xfId="4" applyNumberFormat="1" applyBorder="1"/>
    <xf numFmtId="164" fontId="1" fillId="0" borderId="0" xfId="4" applyNumberFormat="1"/>
    <xf numFmtId="165" fontId="13" fillId="0" borderId="0" xfId="4" applyNumberFormat="1" applyFont="1"/>
    <xf numFmtId="164" fontId="1" fillId="0" borderId="16" xfId="4" applyNumberFormat="1" applyBorder="1"/>
    <xf numFmtId="164" fontId="1" fillId="0" borderId="17" xfId="4" applyNumberFormat="1" applyBorder="1"/>
    <xf numFmtId="165" fontId="23" fillId="8" borderId="1" xfId="8" applyNumberFormat="1" applyFont="1" applyFill="1" applyBorder="1" applyAlignment="1">
      <alignment horizontal="center" vertical="center"/>
    </xf>
    <xf numFmtId="164" fontId="24" fillId="8" borderId="1" xfId="4" applyNumberFormat="1" applyFont="1" applyFill="1" applyBorder="1"/>
    <xf numFmtId="165" fontId="23" fillId="0" borderId="1" xfId="7" applyNumberFormat="1" applyFont="1" applyBorder="1" applyAlignment="1">
      <alignment horizontal="center" vertical="center"/>
    </xf>
    <xf numFmtId="165" fontId="23" fillId="0" borderId="2" xfId="7" applyNumberFormat="1" applyFont="1" applyBorder="1" applyAlignment="1">
      <alignment horizontal="center" vertical="center"/>
    </xf>
    <xf numFmtId="165" fontId="24" fillId="0" borderId="0" xfId="4" applyNumberFormat="1" applyFont="1"/>
    <xf numFmtId="0" fontId="24" fillId="0" borderId="0" xfId="4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 wrapText="1"/>
    </xf>
    <xf numFmtId="0" fontId="25" fillId="0" borderId="1" xfId="9" applyFont="1" applyBorder="1" applyAlignment="1">
      <alignment horizontal="center" vertical="center" wrapText="1"/>
    </xf>
    <xf numFmtId="0" fontId="25" fillId="0" borderId="1" xfId="9" applyFont="1" applyBorder="1" applyAlignment="1">
      <alignment horizontal="center" wrapText="1"/>
    </xf>
    <xf numFmtId="0" fontId="15" fillId="0" borderId="1" xfId="9" applyFont="1" applyBorder="1" applyAlignment="1">
      <alignment horizontal="left" vertical="top" wrapText="1"/>
    </xf>
    <xf numFmtId="3" fontId="15" fillId="0" borderId="1" xfId="10" applyNumberFormat="1" applyFont="1" applyBorder="1" applyAlignment="1">
      <alignment horizontal="center" vertical="center"/>
    </xf>
    <xf numFmtId="3" fontId="15" fillId="0" borderId="1" xfId="9" applyNumberFormat="1" applyFont="1" applyBorder="1" applyAlignment="1">
      <alignment horizontal="center" vertical="top"/>
    </xf>
    <xf numFmtId="0" fontId="15" fillId="0" borderId="0" xfId="2" applyFont="1" applyAlignment="1">
      <alignment vertical="top"/>
    </xf>
    <xf numFmtId="165" fontId="15" fillId="0" borderId="1" xfId="10" applyNumberFormat="1" applyFont="1" applyBorder="1" applyAlignment="1">
      <alignment horizontal="center" vertical="center"/>
    </xf>
    <xf numFmtId="0" fontId="26" fillId="0" borderId="1" xfId="11" applyFont="1" applyBorder="1" applyAlignment="1">
      <alignment horizontal="left" vertical="center"/>
    </xf>
    <xf numFmtId="0" fontId="26" fillId="0" borderId="1" xfId="1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11" applyFont="1" applyBorder="1" applyAlignment="1">
      <alignment horizontal="left" vertical="top" wrapText="1"/>
    </xf>
    <xf numFmtId="3" fontId="3" fillId="0" borderId="1" xfId="12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165" fontId="3" fillId="0" borderId="1" xfId="12" applyNumberFormat="1" applyFont="1" applyBorder="1" applyAlignment="1">
      <alignment horizontal="center" vertical="center"/>
    </xf>
    <xf numFmtId="0" fontId="15" fillId="0" borderId="1" xfId="13" applyFont="1" applyBorder="1" applyAlignment="1">
      <alignment horizontal="left" vertical="top" wrapText="1"/>
    </xf>
    <xf numFmtId="3" fontId="15" fillId="0" borderId="1" xfId="13" applyNumberFormat="1" applyFont="1" applyBorder="1" applyAlignment="1">
      <alignment horizontal="center" vertical="center"/>
    </xf>
    <xf numFmtId="0" fontId="15" fillId="0" borderId="1" xfId="13" applyFont="1" applyBorder="1" applyAlignment="1">
      <alignment vertical="top" wrapText="1"/>
    </xf>
    <xf numFmtId="168" fontId="15" fillId="0" borderId="1" xfId="13" applyNumberFormat="1" applyFont="1" applyBorder="1" applyAlignment="1">
      <alignment horizontal="center" vertical="center"/>
    </xf>
    <xf numFmtId="3" fontId="15" fillId="0" borderId="0" xfId="0" applyNumberFormat="1" applyFont="1"/>
    <xf numFmtId="165" fontId="15" fillId="9" borderId="1" xfId="1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textRotation="74" wrapText="1"/>
    </xf>
    <xf numFmtId="0" fontId="8" fillId="0" borderId="1" xfId="0" applyFont="1" applyBorder="1" applyAlignment="1">
      <alignment horizontal="left" textRotation="74" wrapText="1"/>
    </xf>
    <xf numFmtId="0" fontId="4" fillId="0" borderId="0" xfId="0" applyFont="1" applyAlignment="1">
      <alignment textRotation="74" wrapText="1"/>
    </xf>
    <xf numFmtId="0" fontId="4" fillId="0" borderId="0" xfId="0" applyFont="1" applyAlignment="1">
      <alignment textRotation="74"/>
    </xf>
    <xf numFmtId="0" fontId="8" fillId="0" borderId="1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28" fillId="0" borderId="22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3" fontId="27" fillId="0" borderId="22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vertical="top"/>
    </xf>
    <xf numFmtId="0" fontId="9" fillId="0" borderId="1" xfId="0" applyFont="1" applyBorder="1" applyAlignment="1">
      <alignment vertical="top" textRotation="57" wrapText="1"/>
    </xf>
    <xf numFmtId="0" fontId="8" fillId="0" borderId="1" xfId="0" applyFont="1" applyBorder="1" applyAlignment="1">
      <alignment horizontal="left" textRotation="57" wrapText="1"/>
    </xf>
    <xf numFmtId="0" fontId="9" fillId="0" borderId="1" xfId="0" applyFont="1" applyBorder="1" applyAlignment="1">
      <alignment vertical="center" textRotation="57" wrapText="1"/>
    </xf>
    <xf numFmtId="0" fontId="8" fillId="0" borderId="0" xfId="0" applyFont="1" applyAlignment="1">
      <alignment textRotation="74" wrapText="1"/>
    </xf>
    <xf numFmtId="0" fontId="8" fillId="0" borderId="0" xfId="0" applyFont="1" applyAlignment="1">
      <alignment textRotation="74"/>
    </xf>
    <xf numFmtId="0" fontId="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0" fontId="31" fillId="0" borderId="0" xfId="0" applyFont="1"/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wrapText="1"/>
    </xf>
    <xf numFmtId="0" fontId="15" fillId="0" borderId="1" xfId="3" applyFont="1" applyBorder="1" applyAlignment="1">
      <alignment horizontal="left" vertical="top" wrapText="1"/>
    </xf>
    <xf numFmtId="165" fontId="15" fillId="0" borderId="1" xfId="3" applyNumberFormat="1" applyFont="1" applyBorder="1" applyAlignment="1">
      <alignment horizontal="center" vertical="center"/>
    </xf>
    <xf numFmtId="3" fontId="15" fillId="0" borderId="1" xfId="3" applyNumberFormat="1" applyFont="1" applyBorder="1" applyAlignment="1">
      <alignment horizontal="center" vertical="center"/>
    </xf>
    <xf numFmtId="0" fontId="15" fillId="0" borderId="0" xfId="3" applyFont="1" applyAlignment="1">
      <alignment horizontal="left" vertical="top" wrapText="1"/>
    </xf>
    <xf numFmtId="165" fontId="32" fillId="0" borderId="0" xfId="3" applyNumberFormat="1" applyFont="1" applyAlignment="1">
      <alignment horizontal="right" vertical="center"/>
    </xf>
    <xf numFmtId="0" fontId="15" fillId="0" borderId="0" xfId="0" applyFont="1" applyAlignment="1">
      <alignment vertical="top"/>
    </xf>
    <xf numFmtId="0" fontId="25" fillId="0" borderId="0" xfId="3" applyFont="1"/>
    <xf numFmtId="3" fontId="15" fillId="0" borderId="1" xfId="3" applyNumberFormat="1" applyFont="1" applyBorder="1" applyAlignment="1">
      <alignment horizontal="right" vertical="center"/>
    </xf>
    <xf numFmtId="165" fontId="0" fillId="0" borderId="0" xfId="0" applyNumberFormat="1"/>
    <xf numFmtId="165" fontId="33" fillId="0" borderId="0" xfId="0" quotePrefix="1" applyNumberFormat="1" applyFont="1"/>
    <xf numFmtId="0" fontId="15" fillId="0" borderId="12" xfId="7" applyFont="1" applyBorder="1" applyAlignment="1">
      <alignment horizontal="left" wrapText="1"/>
    </xf>
    <xf numFmtId="0" fontId="25" fillId="0" borderId="0" xfId="0" applyFont="1"/>
    <xf numFmtId="0" fontId="25" fillId="0" borderId="1" xfId="3" applyFont="1" applyBorder="1" applyAlignment="1">
      <alignment horizontal="center" vertical="center" wrapText="1"/>
    </xf>
    <xf numFmtId="164" fontId="25" fillId="0" borderId="0" xfId="0" applyNumberFormat="1" applyFont="1"/>
    <xf numFmtId="0" fontId="34" fillId="9" borderId="1" xfId="5" applyFont="1" applyFill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5" fillId="0" borderId="1" xfId="13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14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165" fontId="3" fillId="0" borderId="1" xfId="14" applyNumberFormat="1" applyFont="1" applyBorder="1" applyAlignment="1">
      <alignment horizontal="center" vertical="top"/>
    </xf>
    <xf numFmtId="3" fontId="3" fillId="0" borderId="1" xfId="14" applyNumberFormat="1" applyFont="1" applyBorder="1" applyAlignment="1">
      <alignment horizontal="center" vertical="top"/>
    </xf>
    <xf numFmtId="165" fontId="3" fillId="10" borderId="1" xfId="14" applyNumberFormat="1" applyFont="1" applyFill="1" applyBorder="1" applyAlignment="1">
      <alignment horizontal="center" vertical="top"/>
    </xf>
    <xf numFmtId="166" fontId="3" fillId="0" borderId="1" xfId="14" applyNumberFormat="1" applyFont="1" applyBorder="1" applyAlignment="1">
      <alignment horizontal="center" vertical="top"/>
    </xf>
    <xf numFmtId="0" fontId="3" fillId="0" borderId="0" xfId="2" applyFont="1" applyAlignment="1">
      <alignment vertical="top"/>
    </xf>
    <xf numFmtId="166" fontId="3" fillId="0" borderId="12" xfId="14" applyNumberFormat="1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165" fontId="3" fillId="0" borderId="0" xfId="14" applyNumberFormat="1" applyFont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25" fillId="0" borderId="0" xfId="9" applyFont="1"/>
    <xf numFmtId="165" fontId="15" fillId="0" borderId="0" xfId="0" applyNumberFormat="1" applyFont="1"/>
    <xf numFmtId="0" fontId="26" fillId="0" borderId="0" xfId="12" applyFont="1"/>
    <xf numFmtId="169" fontId="15" fillId="0" borderId="1" xfId="13" applyNumberFormat="1" applyFont="1" applyBorder="1" applyAlignment="1">
      <alignment horizontal="center" vertical="center"/>
    </xf>
    <xf numFmtId="0" fontId="15" fillId="0" borderId="11" xfId="15" applyFont="1" applyBorder="1" applyAlignment="1">
      <alignment vertical="top" wrapText="1"/>
    </xf>
    <xf numFmtId="0" fontId="36" fillId="11" borderId="1" xfId="15" applyFont="1" applyFill="1" applyBorder="1" applyAlignment="1">
      <alignment horizontal="center" vertical="center" wrapText="1"/>
    </xf>
    <xf numFmtId="0" fontId="37" fillId="12" borderId="1" xfId="15" applyFont="1" applyFill="1" applyBorder="1" applyAlignment="1">
      <alignment horizontal="center" vertical="center" wrapText="1"/>
    </xf>
    <xf numFmtId="0" fontId="32" fillId="0" borderId="1" xfId="15" applyFont="1" applyBorder="1" applyAlignment="1">
      <alignment horizontal="center" vertical="center" wrapText="1"/>
    </xf>
    <xf numFmtId="0" fontId="15" fillId="9" borderId="1" xfId="16" applyFont="1" applyFill="1" applyBorder="1" applyAlignment="1">
      <alignment horizontal="left" vertical="top" wrapText="1"/>
    </xf>
    <xf numFmtId="165" fontId="15" fillId="9" borderId="1" xfId="0" applyNumberFormat="1" applyFont="1" applyFill="1" applyBorder="1"/>
    <xf numFmtId="0" fontId="32" fillId="0" borderId="1" xfId="15" applyFont="1" applyBorder="1" applyAlignment="1">
      <alignment horizontal="left" vertical="top" wrapText="1"/>
    </xf>
    <xf numFmtId="165" fontId="32" fillId="0" borderId="1" xfId="0" applyNumberFormat="1" applyFont="1" applyBorder="1"/>
    <xf numFmtId="0" fontId="38" fillId="0" borderId="0" xfId="0" applyFont="1" applyAlignment="1">
      <alignment horizontal="left" vertical="center"/>
    </xf>
    <xf numFmtId="165" fontId="15" fillId="9" borderId="1" xfId="16" applyNumberFormat="1" applyFont="1" applyFill="1" applyBorder="1" applyAlignment="1">
      <alignment horizontal="center" vertical="center"/>
    </xf>
    <xf numFmtId="0" fontId="32" fillId="9" borderId="1" xfId="16" applyFont="1" applyFill="1" applyBorder="1" applyAlignment="1">
      <alignment horizontal="left" vertical="top" wrapText="1"/>
    </xf>
    <xf numFmtId="165" fontId="32" fillId="9" borderId="1" xfId="16" applyNumberFormat="1" applyFont="1" applyFill="1" applyBorder="1" applyAlignment="1">
      <alignment horizontal="center" vertical="center"/>
    </xf>
    <xf numFmtId="0" fontId="15" fillId="9" borderId="0" xfId="0" applyFont="1" applyFill="1"/>
    <xf numFmtId="0" fontId="39" fillId="0" borderId="0" xfId="0" applyFont="1" applyAlignment="1">
      <alignment horizontal="left" vertical="center"/>
    </xf>
    <xf numFmtId="0" fontId="40" fillId="11" borderId="1" xfId="15" applyFont="1" applyFill="1" applyBorder="1" applyAlignment="1">
      <alignment horizontal="center" vertical="center" wrapText="1"/>
    </xf>
    <xf numFmtId="0" fontId="40" fillId="12" borderId="1" xfId="15" applyFont="1" applyFill="1" applyBorder="1" applyAlignment="1">
      <alignment horizontal="center" vertical="center" wrapText="1"/>
    </xf>
    <xf numFmtId="0" fontId="15" fillId="9" borderId="11" xfId="16" applyFont="1" applyFill="1" applyBorder="1" applyAlignment="1">
      <alignment vertical="top" wrapText="1"/>
    </xf>
    <xf numFmtId="0" fontId="32" fillId="9" borderId="1" xfId="16" applyFont="1" applyFill="1" applyBorder="1" applyAlignment="1">
      <alignment horizontal="center" vertical="top" wrapText="1"/>
    </xf>
    <xf numFmtId="0" fontId="32" fillId="0" borderId="0" xfId="0" applyFont="1"/>
    <xf numFmtId="0" fontId="41" fillId="0" borderId="1" xfId="16" applyFont="1" applyBorder="1" applyAlignment="1">
      <alignment horizontal="left" vertical="top" wrapText="1"/>
    </xf>
    <xf numFmtId="165" fontId="41" fillId="0" borderId="1" xfId="16" applyNumberFormat="1" applyFont="1" applyBorder="1" applyAlignment="1">
      <alignment horizontal="center" vertical="center"/>
    </xf>
    <xf numFmtId="0" fontId="41" fillId="0" borderId="0" xfId="0" applyFont="1"/>
    <xf numFmtId="0" fontId="15" fillId="0" borderId="1" xfId="0" applyFont="1" applyBorder="1" applyAlignment="1">
      <alignment wrapText="1"/>
    </xf>
    <xf numFmtId="0" fontId="32" fillId="0" borderId="1" xfId="0" applyFont="1" applyBorder="1" applyAlignment="1">
      <alignment horizontal="center" vertical="top" wrapText="1"/>
    </xf>
    <xf numFmtId="0" fontId="15" fillId="9" borderId="1" xfId="17" applyFont="1" applyFill="1" applyBorder="1" applyAlignment="1">
      <alignment horizontal="left" vertical="top" wrapText="1"/>
    </xf>
    <xf numFmtId="165" fontId="15" fillId="9" borderId="1" xfId="0" applyNumberFormat="1" applyFont="1" applyFill="1" applyBorder="1" applyAlignment="1">
      <alignment horizontal="center" vertical="center" wrapText="1"/>
    </xf>
    <xf numFmtId="0" fontId="32" fillId="9" borderId="1" xfId="17" applyFont="1" applyFill="1" applyBorder="1" applyAlignment="1">
      <alignment horizontal="left" vertical="top" wrapText="1"/>
    </xf>
    <xf numFmtId="0" fontId="42" fillId="0" borderId="0" xfId="0" applyFont="1" applyAlignment="1">
      <alignment horizontal="left" vertical="center"/>
    </xf>
    <xf numFmtId="0" fontId="15" fillId="9" borderId="12" xfId="16" applyFont="1" applyFill="1" applyBorder="1" applyAlignment="1">
      <alignment vertical="top" wrapText="1"/>
    </xf>
    <xf numFmtId="0" fontId="15" fillId="13" borderId="1" xfId="15" applyFont="1" applyFill="1" applyBorder="1" applyAlignment="1">
      <alignment horizontal="center" vertical="center" wrapText="1"/>
    </xf>
    <xf numFmtId="0" fontId="15" fillId="12" borderId="1" xfId="15" applyFont="1" applyFill="1" applyBorder="1" applyAlignment="1">
      <alignment horizontal="center" vertical="center" wrapText="1"/>
    </xf>
    <xf numFmtId="0" fontId="32" fillId="0" borderId="1" xfId="16" applyFont="1" applyBorder="1" applyAlignment="1">
      <alignment horizontal="left" vertical="top" wrapText="1"/>
    </xf>
    <xf numFmtId="0" fontId="15" fillId="9" borderId="25" xfId="16" applyFont="1" applyFill="1" applyBorder="1" applyAlignment="1">
      <alignment vertical="top" wrapText="1"/>
    </xf>
    <xf numFmtId="0" fontId="15" fillId="0" borderId="1" xfId="16" applyFont="1" applyBorder="1" applyAlignment="1">
      <alignment horizontal="center" wrapText="1"/>
    </xf>
    <xf numFmtId="0" fontId="32" fillId="0" borderId="2" xfId="16" applyFont="1" applyBorder="1" applyAlignment="1">
      <alignment horizontal="center" wrapText="1"/>
    </xf>
    <xf numFmtId="165" fontId="25" fillId="9" borderId="1" xfId="16" applyNumberFormat="1" applyFont="1" applyFill="1" applyBorder="1" applyAlignment="1">
      <alignment horizontal="center" vertical="center"/>
    </xf>
    <xf numFmtId="165" fontId="40" fillId="9" borderId="1" xfId="16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18" fillId="9" borderId="1" xfId="0" applyFont="1" applyFill="1" applyBorder="1" applyAlignment="1">
      <alignment wrapText="1"/>
    </xf>
    <xf numFmtId="0" fontId="44" fillId="9" borderId="1" xfId="0" applyFont="1" applyFill="1" applyBorder="1" applyAlignment="1">
      <alignment horizontal="center" vertical="top" wrapText="1"/>
    </xf>
    <xf numFmtId="0" fontId="3" fillId="0" borderId="0" xfId="18"/>
    <xf numFmtId="0" fontId="18" fillId="9" borderId="1" xfId="17" applyFont="1" applyFill="1" applyBorder="1" applyAlignment="1">
      <alignment horizontal="left" vertical="center" wrapText="1"/>
    </xf>
    <xf numFmtId="165" fontId="18" fillId="9" borderId="1" xfId="0" applyNumberFormat="1" applyFont="1" applyFill="1" applyBorder="1" applyAlignment="1">
      <alignment horizontal="center" vertical="center" wrapText="1"/>
    </xf>
    <xf numFmtId="0" fontId="45" fillId="9" borderId="1" xfId="17" applyFont="1" applyFill="1" applyBorder="1" applyAlignment="1">
      <alignment horizontal="left" vertical="center" wrapText="1"/>
    </xf>
    <xf numFmtId="165" fontId="45" fillId="9" borderId="1" xfId="0" applyNumberFormat="1" applyFont="1" applyFill="1" applyBorder="1" applyAlignment="1">
      <alignment horizontal="center" vertical="center" wrapText="1"/>
    </xf>
    <xf numFmtId="0" fontId="46" fillId="0" borderId="0" xfId="18" applyFont="1"/>
    <xf numFmtId="0" fontId="44" fillId="9" borderId="11" xfId="19" applyFont="1" applyFill="1" applyBorder="1" applyAlignment="1">
      <alignment vertical="center" wrapText="1"/>
    </xf>
    <xf numFmtId="0" fontId="44" fillId="9" borderId="1" xfId="19" applyFont="1" applyFill="1" applyBorder="1" applyAlignment="1">
      <alignment horizontal="center" vertical="center" wrapText="1"/>
    </xf>
    <xf numFmtId="0" fontId="47" fillId="9" borderId="11" xfId="20" applyFont="1" applyFill="1" applyBorder="1" applyAlignment="1">
      <alignment vertical="center" wrapText="1"/>
    </xf>
    <xf numFmtId="0" fontId="15" fillId="0" borderId="0" xfId="18" applyFont="1"/>
    <xf numFmtId="0" fontId="18" fillId="9" borderId="1" xfId="21" applyFont="1" applyFill="1" applyBorder="1" applyAlignment="1">
      <alignment horizontal="left" vertical="top" wrapText="1"/>
    </xf>
    <xf numFmtId="165" fontId="18" fillId="9" borderId="1" xfId="21" applyNumberFormat="1" applyFont="1" applyFill="1" applyBorder="1" applyAlignment="1">
      <alignment horizontal="center" vertical="center"/>
    </xf>
    <xf numFmtId="164" fontId="18" fillId="9" borderId="1" xfId="18" applyNumberFormat="1" applyFont="1" applyFill="1" applyBorder="1" applyAlignment="1">
      <alignment horizontal="center" vertical="center"/>
    </xf>
    <xf numFmtId="166" fontId="18" fillId="9" borderId="1" xfId="21" applyNumberFormat="1" applyFont="1" applyFill="1" applyBorder="1" applyAlignment="1">
      <alignment horizontal="center" vertical="center"/>
    </xf>
    <xf numFmtId="3" fontId="18" fillId="9" borderId="1" xfId="21" applyNumberFormat="1" applyFont="1" applyFill="1" applyBorder="1" applyAlignment="1">
      <alignment horizontal="center" vertical="center"/>
    </xf>
    <xf numFmtId="0" fontId="15" fillId="9" borderId="0" xfId="18" applyFont="1" applyFill="1"/>
    <xf numFmtId="0" fontId="32" fillId="9" borderId="1" xfId="19" applyFont="1" applyFill="1" applyBorder="1" applyAlignment="1">
      <alignment horizontal="center" vertical="center" wrapText="1"/>
    </xf>
    <xf numFmtId="0" fontId="15" fillId="9" borderId="1" xfId="21" applyFont="1" applyFill="1" applyBorder="1" applyAlignment="1">
      <alignment horizontal="left" vertical="top" wrapText="1"/>
    </xf>
    <xf numFmtId="165" fontId="15" fillId="9" borderId="1" xfId="22" applyNumberFormat="1" applyFont="1" applyFill="1" applyBorder="1" applyAlignment="1">
      <alignment horizontal="center" vertical="center"/>
    </xf>
    <xf numFmtId="164" fontId="15" fillId="9" borderId="1" xfId="18" applyNumberFormat="1" applyFont="1" applyFill="1" applyBorder="1" applyAlignment="1">
      <alignment horizontal="center" vertical="center"/>
    </xf>
    <xf numFmtId="0" fontId="3" fillId="9" borderId="0" xfId="18" applyFill="1"/>
    <xf numFmtId="166" fontId="15" fillId="9" borderId="1" xfId="22" applyNumberFormat="1" applyFont="1" applyFill="1" applyBorder="1" applyAlignment="1">
      <alignment horizontal="center" vertical="center"/>
    </xf>
    <xf numFmtId="0" fontId="48" fillId="0" borderId="0" xfId="18" applyFont="1" applyAlignment="1">
      <alignment horizontal="center"/>
    </xf>
    <xf numFmtId="0" fontId="15" fillId="9" borderId="11" xfId="23" applyFont="1" applyFill="1" applyBorder="1" applyAlignment="1">
      <alignment horizontal="center" vertical="center" wrapText="1"/>
    </xf>
    <xf numFmtId="0" fontId="15" fillId="9" borderId="1" xfId="18" applyFont="1" applyFill="1" applyBorder="1" applyAlignment="1">
      <alignment horizontal="center" vertical="center"/>
    </xf>
    <xf numFmtId="0" fontId="25" fillId="9" borderId="2" xfId="23" applyFont="1" applyFill="1" applyBorder="1" applyAlignment="1">
      <alignment horizontal="center" vertical="center"/>
    </xf>
    <xf numFmtId="0" fontId="49" fillId="9" borderId="1" xfId="24" applyFont="1" applyFill="1" applyBorder="1" applyAlignment="1">
      <alignment horizontal="left" vertical="top" wrapText="1"/>
    </xf>
    <xf numFmtId="168" fontId="49" fillId="9" borderId="2" xfId="24" applyNumberFormat="1" applyFont="1" applyFill="1" applyBorder="1" applyAlignment="1">
      <alignment vertical="center"/>
    </xf>
    <xf numFmtId="168" fontId="49" fillId="9" borderId="1" xfId="24" applyNumberFormat="1" applyFont="1" applyFill="1" applyBorder="1" applyAlignment="1">
      <alignment vertical="center"/>
    </xf>
    <xf numFmtId="0" fontId="50" fillId="9" borderId="1" xfId="24" applyFont="1" applyFill="1" applyBorder="1" applyAlignment="1">
      <alignment horizontal="left" vertical="top" wrapText="1"/>
    </xf>
    <xf numFmtId="169" fontId="50" fillId="9" borderId="2" xfId="24" applyNumberFormat="1" applyFont="1" applyFill="1" applyBorder="1" applyAlignment="1">
      <alignment vertical="center"/>
    </xf>
    <xf numFmtId="169" fontId="50" fillId="9" borderId="1" xfId="24" applyNumberFormat="1" applyFont="1" applyFill="1" applyBorder="1" applyAlignment="1">
      <alignment vertical="center"/>
    </xf>
    <xf numFmtId="0" fontId="51" fillId="0" borderId="0" xfId="18" applyFont="1"/>
    <xf numFmtId="0" fontId="52" fillId="0" borderId="0" xfId="0" applyFont="1" applyAlignment="1">
      <alignment horizontal="left" vertical="center"/>
    </xf>
    <xf numFmtId="0" fontId="15" fillId="9" borderId="1" xfId="25" applyFont="1" applyFill="1" applyBorder="1" applyAlignment="1">
      <alignment horizontal="center" vertical="center" wrapText="1"/>
    </xf>
    <xf numFmtId="0" fontId="15" fillId="9" borderId="1" xfId="18" applyFont="1" applyFill="1" applyBorder="1" applyAlignment="1">
      <alignment vertical="center"/>
    </xf>
    <xf numFmtId="0" fontId="49" fillId="0" borderId="1" xfId="26" applyFont="1" applyBorder="1" applyAlignment="1">
      <alignment horizontal="left" vertical="top" wrapText="1"/>
    </xf>
    <xf numFmtId="168" fontId="49" fillId="9" borderId="1" xfId="26" applyNumberFormat="1" applyFont="1" applyFill="1" applyBorder="1" applyAlignment="1">
      <alignment horizontal="center" vertical="center"/>
    </xf>
    <xf numFmtId="170" fontId="49" fillId="9" borderId="1" xfId="27" applyNumberFormat="1" applyFont="1" applyFill="1" applyBorder="1" applyAlignment="1">
      <alignment horizontal="right" vertical="center"/>
    </xf>
    <xf numFmtId="1" fontId="49" fillId="9" borderId="1" xfId="27" applyNumberFormat="1" applyFont="1" applyFill="1" applyBorder="1" applyAlignment="1">
      <alignment horizontal="right" vertical="center"/>
    </xf>
    <xf numFmtId="169" fontId="49" fillId="9" borderId="1" xfId="26" applyNumberFormat="1" applyFont="1" applyFill="1" applyBorder="1" applyAlignment="1">
      <alignment horizontal="center" vertical="center"/>
    </xf>
    <xf numFmtId="171" fontId="49" fillId="9" borderId="1" xfId="27" applyNumberFormat="1" applyFont="1" applyFill="1" applyBorder="1" applyAlignment="1">
      <alignment horizontal="right" vertical="center"/>
    </xf>
    <xf numFmtId="3" fontId="15" fillId="0" borderId="0" xfId="18" applyNumberFormat="1" applyFont="1"/>
    <xf numFmtId="0" fontId="32" fillId="9" borderId="11" xfId="19" applyFont="1" applyFill="1" applyBorder="1" applyAlignment="1">
      <alignment vertical="top" wrapText="1"/>
    </xf>
    <xf numFmtId="0" fontId="32" fillId="9" borderId="1" xfId="23" applyFont="1" applyFill="1" applyBorder="1" applyAlignment="1">
      <alignment horizontal="center" vertical="center" wrapText="1"/>
    </xf>
    <xf numFmtId="0" fontId="15" fillId="9" borderId="1" xfId="23" applyFont="1" applyFill="1" applyBorder="1" applyAlignment="1">
      <alignment horizontal="left" vertical="top" wrapText="1"/>
    </xf>
    <xf numFmtId="165" fontId="15" fillId="9" borderId="1" xfId="23" applyNumberFormat="1" applyFont="1" applyFill="1" applyBorder="1" applyAlignment="1">
      <alignment horizontal="center" vertical="top"/>
    </xf>
    <xf numFmtId="0" fontId="32" fillId="0" borderId="1" xfId="23" applyFont="1" applyBorder="1" applyAlignment="1">
      <alignment horizontal="left" vertical="top" wrapText="1"/>
    </xf>
    <xf numFmtId="0" fontId="53" fillId="0" borderId="0" xfId="0" applyFont="1" applyAlignment="1">
      <alignment vertical="center"/>
    </xf>
    <xf numFmtId="0" fontId="32" fillId="9" borderId="1" xfId="28" applyFont="1" applyFill="1" applyBorder="1" applyAlignment="1">
      <alignment horizontal="center" vertical="center" wrapText="1"/>
    </xf>
    <xf numFmtId="0" fontId="25" fillId="9" borderId="1" xfId="29" applyFont="1" applyFill="1" applyBorder="1" applyAlignment="1">
      <alignment horizontal="left" vertical="top" wrapText="1"/>
    </xf>
    <xf numFmtId="165" fontId="32" fillId="9" borderId="1" xfId="28" applyNumberFormat="1" applyFont="1" applyFill="1" applyBorder="1" applyAlignment="1">
      <alignment horizontal="center" vertical="top"/>
    </xf>
    <xf numFmtId="165" fontId="15" fillId="9" borderId="1" xfId="30" applyNumberFormat="1" applyFont="1" applyFill="1" applyBorder="1" applyAlignment="1">
      <alignment horizontal="center" vertical="center"/>
    </xf>
    <xf numFmtId="0" fontId="32" fillId="9" borderId="1" xfId="23" applyFont="1" applyFill="1" applyBorder="1" applyAlignment="1">
      <alignment horizontal="left" vertical="top" wrapText="1"/>
    </xf>
    <xf numFmtId="1" fontId="32" fillId="9" borderId="1" xfId="31" applyNumberFormat="1" applyFont="1" applyFill="1" applyBorder="1" applyAlignment="1">
      <alignment horizontal="center" vertical="top"/>
    </xf>
    <xf numFmtId="3" fontId="15" fillId="9" borderId="1" xfId="30" applyNumberFormat="1" applyFont="1" applyFill="1" applyBorder="1" applyAlignment="1">
      <alignment horizontal="center" vertical="center"/>
    </xf>
    <xf numFmtId="0" fontId="15" fillId="9" borderId="1" xfId="0" applyFont="1" applyFill="1" applyBorder="1"/>
    <xf numFmtId="0" fontId="15" fillId="9" borderId="1" xfId="32" applyFont="1" applyFill="1" applyBorder="1" applyAlignment="1">
      <alignment horizontal="center" vertical="center" wrapText="1"/>
    </xf>
    <xf numFmtId="165" fontId="15" fillId="9" borderId="1" xfId="0" applyNumberFormat="1" applyFont="1" applyFill="1" applyBorder="1" applyAlignment="1">
      <alignment horizontal="center"/>
    </xf>
    <xf numFmtId="0" fontId="15" fillId="0" borderId="0" xfId="18" applyFont="1" applyAlignment="1">
      <alignment horizontal="left" vertical="top" wrapText="1"/>
    </xf>
    <xf numFmtId="0" fontId="3" fillId="9" borderId="1" xfId="18" applyFill="1" applyBorder="1" applyAlignment="1">
      <alignment vertical="top" wrapText="1"/>
    </xf>
    <xf numFmtId="0" fontId="49" fillId="9" borderId="1" xfId="17" applyFont="1" applyFill="1" applyBorder="1" applyAlignment="1">
      <alignment horizontal="center" wrapText="1"/>
    </xf>
    <xf numFmtId="165" fontId="15" fillId="9" borderId="1" xfId="27" applyNumberFormat="1" applyFont="1" applyFill="1" applyBorder="1" applyAlignment="1">
      <alignment horizontal="center" vertical="top"/>
    </xf>
    <xf numFmtId="3" fontId="15" fillId="9" borderId="1" xfId="27" applyNumberFormat="1" applyFont="1" applyFill="1" applyBorder="1" applyAlignment="1">
      <alignment horizontal="center" vertical="top"/>
    </xf>
    <xf numFmtId="0" fontId="15" fillId="0" borderId="12" xfId="18" applyFont="1" applyBorder="1" applyAlignment="1">
      <alignment vertical="top" wrapText="1"/>
    </xf>
    <xf numFmtId="0" fontId="17" fillId="0" borderId="1" xfId="17" applyFont="1" applyBorder="1" applyAlignment="1">
      <alignment horizontal="center" vertical="center" wrapText="1"/>
    </xf>
    <xf numFmtId="0" fontId="15" fillId="9" borderId="1" xfId="18" applyFont="1" applyFill="1" applyBorder="1" applyAlignment="1">
      <alignment vertical="top" wrapText="1"/>
    </xf>
    <xf numFmtId="165" fontId="15" fillId="0" borderId="1" xfId="27" applyNumberFormat="1" applyFont="1" applyBorder="1" applyAlignment="1">
      <alignment horizontal="center" vertical="top"/>
    </xf>
    <xf numFmtId="3" fontId="15" fillId="0" borderId="2" xfId="27" applyNumberFormat="1" applyFont="1" applyBorder="1" applyAlignment="1">
      <alignment horizontal="center" vertical="top"/>
    </xf>
    <xf numFmtId="0" fontId="53" fillId="0" borderId="0" xfId="0" applyFont="1" applyAlignment="1">
      <alignment horizontal="left" vertical="center"/>
    </xf>
    <xf numFmtId="0" fontId="4" fillId="0" borderId="21" xfId="0" applyFont="1" applyBorder="1"/>
    <xf numFmtId="0" fontId="4" fillId="0" borderId="0" xfId="0" applyFont="1"/>
    <xf numFmtId="0" fontId="8" fillId="0" borderId="21" xfId="0" applyFont="1" applyBorder="1"/>
    <xf numFmtId="0" fontId="4" fillId="0" borderId="24" xfId="0" applyFont="1" applyBorder="1" applyAlignment="1">
      <alignment horizontal="left"/>
    </xf>
    <xf numFmtId="0" fontId="8" fillId="0" borderId="24" xfId="0" applyFont="1" applyBorder="1"/>
    <xf numFmtId="0" fontId="8" fillId="0" borderId="0" xfId="0" applyFont="1"/>
    <xf numFmtId="0" fontId="10" fillId="0" borderId="0" xfId="0" applyFont="1" applyAlignment="1">
      <alignment horizontal="left" vertical="center"/>
    </xf>
    <xf numFmtId="49" fontId="8" fillId="0" borderId="0" xfId="0" applyNumberFormat="1" applyFont="1"/>
    <xf numFmtId="0" fontId="15" fillId="0" borderId="15" xfId="1" applyFont="1" applyBorder="1" applyAlignment="1">
      <alignment horizontal="center" wrapText="1"/>
    </xf>
    <xf numFmtId="0" fontId="15" fillId="0" borderId="16" xfId="1" applyFont="1" applyBorder="1" applyAlignment="1">
      <alignment horizontal="center" wrapText="1"/>
    </xf>
    <xf numFmtId="0" fontId="15" fillId="0" borderId="17" xfId="1" applyFont="1" applyBorder="1" applyAlignment="1">
      <alignment horizontal="center" wrapText="1"/>
    </xf>
    <xf numFmtId="0" fontId="15" fillId="0" borderId="2" xfId="1" applyFont="1" applyBorder="1" applyAlignment="1">
      <alignment horizontal="center" wrapText="1"/>
    </xf>
    <xf numFmtId="0" fontId="15" fillId="0" borderId="3" xfId="1" applyFont="1" applyBorder="1" applyAlignment="1">
      <alignment horizontal="center" wrapText="1"/>
    </xf>
    <xf numFmtId="0" fontId="15" fillId="0" borderId="4" xfId="1" applyFont="1" applyBorder="1" applyAlignment="1">
      <alignment horizontal="center" wrapText="1"/>
    </xf>
    <xf numFmtId="0" fontId="15" fillId="0" borderId="0" xfId="2" applyFont="1" applyAlignment="1">
      <alignment horizontal="left" vertical="top" wrapText="1"/>
    </xf>
    <xf numFmtId="0" fontId="15" fillId="0" borderId="21" xfId="0" applyFont="1" applyBorder="1" applyAlignment="1">
      <alignment horizontal="left" vertical="top"/>
    </xf>
    <xf numFmtId="0" fontId="15" fillId="0" borderId="11" xfId="3" applyFont="1" applyBorder="1" applyAlignment="1">
      <alignment horizontal="center" vertical="center" wrapText="1"/>
    </xf>
    <xf numFmtId="0" fontId="15" fillId="0" borderId="25" xfId="3" applyFont="1" applyBorder="1" applyAlignment="1">
      <alignment horizontal="center" vertical="center" wrapText="1"/>
    </xf>
    <xf numFmtId="0" fontId="15" fillId="0" borderId="12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wrapText="1"/>
    </xf>
    <xf numFmtId="0" fontId="15" fillId="0" borderId="1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wrapText="1"/>
    </xf>
    <xf numFmtId="0" fontId="3" fillId="0" borderId="26" xfId="0" applyFont="1" applyBorder="1"/>
    <xf numFmtId="0" fontId="0" fillId="0" borderId="27" xfId="0" applyBorder="1"/>
    <xf numFmtId="0" fontId="3" fillId="0" borderId="1" xfId="14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5" fillId="0" borderId="1" xfId="13" applyFont="1" applyBorder="1" applyAlignment="1">
      <alignment horizontal="center" wrapText="1"/>
    </xf>
    <xf numFmtId="0" fontId="15" fillId="0" borderId="11" xfId="13" applyFont="1" applyBorder="1" applyAlignment="1">
      <alignment horizontal="left" vertical="center" wrapText="1"/>
    </xf>
    <xf numFmtId="0" fontId="15" fillId="0" borderId="12" xfId="13" applyFont="1" applyBorder="1" applyAlignment="1">
      <alignment horizontal="left" vertical="center" wrapText="1"/>
    </xf>
    <xf numFmtId="0" fontId="15" fillId="0" borderId="2" xfId="13" applyFont="1" applyBorder="1" applyAlignment="1">
      <alignment horizontal="center" vertical="center" wrapText="1"/>
    </xf>
    <xf numFmtId="0" fontId="15" fillId="0" borderId="4" xfId="13" applyFont="1" applyBorder="1" applyAlignment="1">
      <alignment horizontal="center" vertical="center" wrapText="1"/>
    </xf>
    <xf numFmtId="0" fontId="15" fillId="0" borderId="18" xfId="16" applyFont="1" applyBorder="1" applyAlignment="1">
      <alignment horizontal="center" vertical="top" wrapText="1"/>
    </xf>
    <xf numFmtId="0" fontId="15" fillId="0" borderId="24" xfId="16" applyFont="1" applyBorder="1" applyAlignment="1">
      <alignment horizontal="center" vertical="top" wrapText="1"/>
    </xf>
    <xf numFmtId="0" fontId="15" fillId="0" borderId="15" xfId="16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/>
    </xf>
    <xf numFmtId="0" fontId="15" fillId="0" borderId="21" xfId="0" applyFont="1" applyBorder="1" applyAlignment="1">
      <alignment horizontal="center"/>
    </xf>
  </cellXfs>
  <cellStyles count="33">
    <cellStyle name="Migliaia 2" xfId="27" xr:uid="{05A59C42-5F15-4FCC-9061-C05A02764562}"/>
    <cellStyle name="Normale" xfId="0" builtinId="0"/>
    <cellStyle name="Normale 2" xfId="18" xr:uid="{C9E97194-E03E-40F9-9F72-90DC580821CF}"/>
    <cellStyle name="Normale 7" xfId="4" xr:uid="{882BEC33-FF7F-4D09-8D00-D80F97E689CC}"/>
    <cellStyle name="Normale_base1" xfId="32" xr:uid="{EB550641-A963-4F4D-9133-E17F26347B80}"/>
    <cellStyle name="Normale_dom17" xfId="10" xr:uid="{0EF4DCDA-761A-4256-A1C2-D51F4EF39603}"/>
    <cellStyle name="Normale_Foglio10" xfId="31" xr:uid="{8296E6DB-C121-48FE-8B5D-58613AB645A1}"/>
    <cellStyle name="Normale_Foglio12" xfId="3" xr:uid="{4B865A8A-DA12-41C3-855D-BA98CCD18C8D}"/>
    <cellStyle name="Normale_Foglio13" xfId="28" xr:uid="{C8F87F0E-5176-4A00-8AB7-EE6A0ECDBD59}"/>
    <cellStyle name="Normale_Foglio18" xfId="16" xr:uid="{F6BCF8D5-AC59-4147-A018-ABB1B1161159}"/>
    <cellStyle name="Normale_Foglio19" xfId="15" xr:uid="{3F6E1648-CB3B-4B26-B79F-AD866DE2C571}"/>
    <cellStyle name="Normale_Foglio4" xfId="2" xr:uid="{185A2335-9690-4215-9AEC-43BDBCF6BE71}"/>
    <cellStyle name="Normale_Foglio5" xfId="12" xr:uid="{112D46BE-1E18-4D26-AF64-D1E5D7B897D4}"/>
    <cellStyle name="Normale_Foglio5_1" xfId="24" xr:uid="{9763B282-0844-4F78-8A7C-4CFF89AC03CC}"/>
    <cellStyle name="Normale_Foglio5_1_DiplomatiElab2021_20 OccupatiSezione5" xfId="26" xr:uid="{85A235B3-6EA2-4594-B030-A136CE7A0766}"/>
    <cellStyle name="Normale_Foglio6" xfId="7" xr:uid="{F669A4D8-F871-413B-AB82-02B8CAAAFAF7}"/>
    <cellStyle name="Normale_Foglio7_1" xfId="17" xr:uid="{34FC4A62-5C4A-4BD9-8399-C3741C5411E0}"/>
    <cellStyle name="Normale_Foglio8" xfId="13" xr:uid="{E7E18E83-633D-47E1-96D6-C54545CFC90C}"/>
    <cellStyle name="Normale_Foglio8_1" xfId="23" xr:uid="{170E389D-0D65-4E8E-B050-ABB00D5E2469}"/>
    <cellStyle name="Normale_Foglio8_1_DiplomatiElab2021_20 OccupatiSezione5" xfId="25" xr:uid="{5330D316-6D2A-413D-BE93-946F5D9DE753}"/>
    <cellStyle name="Normale_Tab4.11 QualStageD28" xfId="9" xr:uid="{A0B52E74-FABC-47EF-8FD7-BDC0968B7DAE}"/>
    <cellStyle name="Normale_Tab4.13 QualStageD32_1" xfId="11" xr:uid="{75A68648-E253-4644-A309-20B2BB84EFB9}"/>
    <cellStyle name="Normale_Tab47.14 D108 AnagraficaQual 2" xfId="5" xr:uid="{CA5CC1B2-9C13-42A6-A896-EC1C97C5E110}"/>
    <cellStyle name="Normale_Tab47.15 D109 AnagraficaQual" xfId="6" xr:uid="{D4403AA0-3E29-4E71-8CA3-3AE8A6260775}"/>
    <cellStyle name="Normale_Tabella 26" xfId="19" xr:uid="{732356F9-7423-4D04-AD71-16D80C8C16EE}"/>
    <cellStyle name="Normale_Tabella 30" xfId="21" xr:uid="{17F13EA3-B2DB-46F5-ACD3-0B13E337F0A0}"/>
    <cellStyle name="Normale_Tabella 30_DiplomatiElab2021_20 OccupatiSezione5" xfId="22" xr:uid="{9C0B8270-EC63-48D0-99CD-9E2526330A90}"/>
    <cellStyle name="Normale_Tabella 41 d50_1" xfId="20" xr:uid="{0CE11476-2D60-4DA6-A038-50F38F003EB8}"/>
    <cellStyle name="Normale_Tabella 5 d8 10" xfId="1" xr:uid="{3CB62692-230E-4B20-ABEF-22866BE53DAD}"/>
    <cellStyle name="Normale_Tabella 50 d56" xfId="29" xr:uid="{EE7112FB-4311-403A-921C-D2513E59F51E}"/>
    <cellStyle name="Normale_Tabella 7 d16 2" xfId="14" xr:uid="{1A326493-1143-4364-887C-2786AA813CEE}"/>
    <cellStyle name="Normale_Tabella 77 D79 D72" xfId="8" xr:uid="{F73076BD-00B1-4411-8CE9-B2DE7FB6C41C}"/>
    <cellStyle name="Normale_Tabella 99 d56" xfId="30" xr:uid="{C3603C86-386E-4BAF-A742-143BEDCE5B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Iscritti a.f. 2015-16</a:t>
            </a:r>
          </a:p>
        </c:rich>
      </c:tx>
      <c:layout>
        <c:manualLayout>
          <c:xMode val="edge"/>
          <c:yMode val="edge"/>
          <c:x val="0.26815966754155729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'[1]Iscritti 15-16'!$B$3</c:f>
              <c:strCache>
                <c:ptCount val="1"/>
                <c:pt idx="0">
                  <c:v>I-III anno 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'[1]Iscritti 15-16'!$A$4:$A$6</c:f>
              <c:strCache>
                <c:ptCount val="3"/>
                <c:pt idx="0">
                  <c:v>Istituzioni Formative accreditate (IF) </c:v>
                </c:pt>
                <c:pt idx="1">
                  <c:v>IP in Sussidiarietà Integrativa </c:v>
                </c:pt>
                <c:pt idx="2">
                  <c:v>IP in Sussidiarietà Complementare </c:v>
                </c:pt>
              </c:strCache>
            </c:strRef>
          </c:cat>
          <c:val>
            <c:numRef>
              <c:f>'[1]Iscritti 15-16'!$B$4:$B$6</c:f>
              <c:numCache>
                <c:formatCode>General</c:formatCode>
                <c:ptCount val="3"/>
                <c:pt idx="0">
                  <c:v>133776</c:v>
                </c:pt>
                <c:pt idx="1">
                  <c:v>158233</c:v>
                </c:pt>
                <c:pt idx="2">
                  <c:v>16319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39-48F1-8088-F0C56AB4805B}"/>
            </c:ext>
          </c:extLst>
        </c:ser>
        <c:ser>
          <c:idx val="1"/>
          <c:order val="1"/>
          <c:tx>
            <c:strRef>
              <c:f>'[1]Iscritti 15-16'!$C$3</c:f>
              <c:strCache>
                <c:ptCount val="1"/>
                <c:pt idx="0">
                  <c:v>IV anno 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'[1]Iscritti 15-16'!$A$4:$A$6</c:f>
              <c:strCache>
                <c:ptCount val="3"/>
                <c:pt idx="0">
                  <c:v>Istituzioni Formative accreditate (IF) </c:v>
                </c:pt>
                <c:pt idx="1">
                  <c:v>IP in Sussidiarietà Integrativa </c:v>
                </c:pt>
                <c:pt idx="2">
                  <c:v>IP in Sussidiarietà Complementare </c:v>
                </c:pt>
              </c:strCache>
            </c:strRef>
          </c:cat>
          <c:val>
            <c:numRef>
              <c:f>'[1]Iscritti 15-16'!$C$4:$C$6</c:f>
              <c:numCache>
                <c:formatCode>General</c:formatCode>
                <c:ptCount val="3"/>
                <c:pt idx="0">
                  <c:v>10566</c:v>
                </c:pt>
                <c:pt idx="2">
                  <c:v>3428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39-48F1-8088-F0C56AB4805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67683391"/>
        <c:axId val="1967670079"/>
      </c:barChart>
      <c:catAx>
        <c:axId val="1967683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7670079"/>
        <c:crosses val="autoZero"/>
        <c:auto val="1"/>
        <c:lblAlgn val="ctr"/>
        <c:lblOffset val="100"/>
        <c:noMultiLvlLbl val="0"/>
      </c:catAx>
      <c:valAx>
        <c:axId val="196767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7683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9212306102907495E-2"/>
                  <c:y val="-3.36275701591602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A5-4413-9F41-4EC44138FC18}"/>
                </c:ext>
              </c:extLst>
            </c:dLbl>
            <c:dLbl>
              <c:idx val="1"/>
              <c:layout>
                <c:manualLayout>
                  <c:x val="2.71257128098425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A5-4413-9F41-4EC44138FC18}"/>
                </c:ext>
              </c:extLst>
            </c:dLbl>
            <c:dLbl>
              <c:idx val="2"/>
              <c:layout>
                <c:manualLayout>
                  <c:x val="3.129889939597223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A5-4413-9F41-4EC44138FC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1.9'!$A$24:$A$36</c:f>
              <c:strCache>
                <c:ptCount val="13"/>
                <c:pt idx="0">
                  <c:v> Per rispettare gli obblighi di legge</c:v>
                </c:pt>
                <c:pt idx="1">
                  <c:v>Vicinanza a casa</c:v>
                </c:pt>
                <c:pt idx="2">
                  <c:v>Nessun motivo in particolare</c:v>
                </c:pt>
                <c:pt idx="3">
                  <c:v> Presenza di un'attivita' familiare</c:v>
                </c:pt>
                <c:pt idx="4">
                  <c:v> L'hanno voluto i tuoi genitori</c:v>
                </c:pt>
                <c:pt idx="5">
                  <c:v>Pensavi che si studiasse poco/fosse una scuola piu' facile</c:v>
                </c:pt>
                <c:pt idx="6">
                  <c:v> Te l'hanno consigliato i tuoi amici</c:v>
                </c:pt>
                <c:pt idx="7">
                  <c:v>Te l'hanno consigliato i tuoi genitori</c:v>
                </c:pt>
                <c:pt idx="8">
                  <c:v>Pensavi che sarebbe stato facile trovare un lavoro con quella qualifica</c:v>
                </c:pt>
                <c:pt idx="9">
                  <c:v> Te l'hanno consigliato gli insegnanti</c:v>
                </c:pt>
                <c:pt idx="10">
                  <c:v> Ti interessava una scuola molto pratica</c:v>
                </c:pt>
                <c:pt idx="11">
                  <c:v>Ti interessava il lavoro per il quale ti preparava</c:v>
                </c:pt>
                <c:pt idx="12">
                  <c:v>Ti interessavano le materie che venivano insegnate</c:v>
                </c:pt>
              </c:strCache>
            </c:strRef>
          </c:cat>
          <c:val>
            <c:numRef>
              <c:f>'Figura 1.9'!$B$24:$B$36</c:f>
              <c:numCache>
                <c:formatCode>#,###.0</c:formatCode>
                <c:ptCount val="13"/>
                <c:pt idx="0" formatCode="#,##0.0">
                  <c:v>0.2</c:v>
                </c:pt>
                <c:pt idx="1">
                  <c:v>0.97689377783590958</c:v>
                </c:pt>
                <c:pt idx="2" formatCode="#,##0.0">
                  <c:v>1.2322222580536346</c:v>
                </c:pt>
                <c:pt idx="3" formatCode="#,##0.0">
                  <c:v>1.8986743502901984</c:v>
                </c:pt>
                <c:pt idx="4" formatCode="#,##0.0">
                  <c:v>2.1449020884169072</c:v>
                </c:pt>
                <c:pt idx="5" formatCode="#,##0.0">
                  <c:v>3.6523677010036044</c:v>
                </c:pt>
                <c:pt idx="6" formatCode="#,##0.0">
                  <c:v>3.9506505746013496</c:v>
                </c:pt>
                <c:pt idx="7" formatCode="#,##0.0">
                  <c:v>4.5173456771834744</c:v>
                </c:pt>
                <c:pt idx="8" formatCode="#,##0.0">
                  <c:v>8.7690752027026164</c:v>
                </c:pt>
                <c:pt idx="9" formatCode="#,##0.0">
                  <c:v>9.4637563335907942</c:v>
                </c:pt>
                <c:pt idx="10" formatCode="#,##0.0">
                  <c:v>10.007559176651387</c:v>
                </c:pt>
                <c:pt idx="11" formatCode="#,##0.0">
                  <c:v>23.950161570335268</c:v>
                </c:pt>
                <c:pt idx="12" formatCode="#,##0.0">
                  <c:v>29.236937650065101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A5-4413-9F41-4EC44138F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shape val="box"/>
        <c:axId val="2077102192"/>
        <c:axId val="2077103024"/>
        <c:axId val="0"/>
      </c:bar3DChart>
      <c:catAx>
        <c:axId val="2077102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7103024"/>
        <c:crosses val="autoZero"/>
        <c:auto val="1"/>
        <c:lblAlgn val="ctr"/>
        <c:lblOffset val="100"/>
        <c:noMultiLvlLbl val="0"/>
      </c:catAx>
      <c:valAx>
        <c:axId val="2077103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710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0578876315957194E-2"/>
          <c:y val="4.3715840154610754E-2"/>
          <c:w val="0.87704437607550711"/>
          <c:h val="0.705738885318049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'Figura 1.9'!$B$68:$B$69</c:f>
              <c:strCache>
                <c:ptCount val="2"/>
                <c:pt idx="0">
                  <c:v>IF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7.1535011162090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32-4CF3-A2FB-EF3377E31826}"/>
                </c:ext>
              </c:extLst>
            </c:dLbl>
            <c:dLbl>
              <c:idx val="1"/>
              <c:layout>
                <c:manualLayout>
                  <c:x val="-6.0882800608828003E-3"/>
                  <c:y val="7.3217726396917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32-4CF3-A2FB-EF3377E31826}"/>
                </c:ext>
              </c:extLst>
            </c:dLbl>
            <c:dLbl>
              <c:idx val="2"/>
              <c:layout>
                <c:manualLayout>
                  <c:x val="-9.1324200913242004E-3"/>
                  <c:y val="9.6339113680154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32-4CF3-A2FB-EF3377E318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1.9'!$A$70:$A$72</c:f>
              <c:strCache>
                <c:ptCount val="3"/>
                <c:pt idx="0">
                  <c:v>Ti interessavano le materie che venivano insegnate</c:v>
                </c:pt>
                <c:pt idx="1">
                  <c:v>Ti interessava il lavoro per il quale ti preparava</c:v>
                </c:pt>
                <c:pt idx="2">
                  <c:v> Ti interessava una scuola molto pratica</c:v>
                </c:pt>
              </c:strCache>
            </c:strRef>
          </c:cat>
          <c:val>
            <c:numRef>
              <c:f>'Figura 1.9'!$B$70:$B$72</c:f>
              <c:numCache>
                <c:formatCode>#,##0.0</c:formatCode>
                <c:ptCount val="3"/>
                <c:pt idx="0">
                  <c:v>25.992155638698954</c:v>
                </c:pt>
                <c:pt idx="1">
                  <c:v>24.597161678216008</c:v>
                </c:pt>
                <c:pt idx="2">
                  <c:v>10.249587589913807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32-4CF3-A2FB-EF3377E31826}"/>
            </c:ext>
          </c:extLst>
        </c:ser>
        <c:ser>
          <c:idx val="1"/>
          <c:order val="1"/>
          <c:tx>
            <c:strRef>
              <c:f>'Figura 1.9'!$C$68:$C$69</c:f>
              <c:strCache>
                <c:ptCount val="2"/>
                <c:pt idx="0">
                  <c:v>istituzioni scolastiche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0882800608827448E-3"/>
                  <c:y val="6.9364161849710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32-4CF3-A2FB-EF3377E31826}"/>
                </c:ext>
              </c:extLst>
            </c:dLbl>
            <c:dLbl>
              <c:idx val="1"/>
              <c:layout>
                <c:manualLayout>
                  <c:x val="9.1324200913242004E-3"/>
                  <c:y val="9.2485549132947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32-4CF3-A2FB-EF3377E31826}"/>
                </c:ext>
              </c:extLst>
            </c:dLbl>
            <c:dLbl>
              <c:idx val="2"/>
              <c:layout>
                <c:manualLayout>
                  <c:x val="9.1324200913240894E-3"/>
                  <c:y val="7.3217726396917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32-4CF3-A2FB-EF3377E318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1.9'!$A$70:$A$72</c:f>
              <c:strCache>
                <c:ptCount val="3"/>
                <c:pt idx="0">
                  <c:v>Ti interessavano le materie che venivano insegnate</c:v>
                </c:pt>
                <c:pt idx="1">
                  <c:v>Ti interessava il lavoro per il quale ti preparava</c:v>
                </c:pt>
                <c:pt idx="2">
                  <c:v> Ti interessava una scuola molto pratica</c:v>
                </c:pt>
              </c:strCache>
            </c:strRef>
          </c:cat>
          <c:val>
            <c:numRef>
              <c:f>'Figura 1.9'!$C$70:$C$72</c:f>
              <c:numCache>
                <c:formatCode>#,##0.0</c:formatCode>
                <c:ptCount val="3"/>
                <c:pt idx="0">
                  <c:v>32.0356643955785</c:v>
                </c:pt>
                <c:pt idx="1">
                  <c:v>23.392103586798243</c:v>
                </c:pt>
                <c:pt idx="2">
                  <c:v>9.7988020425817677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32-4CF3-A2FB-EF3377E31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15057039"/>
        <c:axId val="1315054543"/>
        <c:axId val="0"/>
      </c:bar3DChart>
      <c:catAx>
        <c:axId val="1315057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15054543"/>
        <c:crosses val="autoZero"/>
        <c:auto val="1"/>
        <c:lblAlgn val="ctr"/>
        <c:lblOffset val="100"/>
        <c:noMultiLvlLbl val="0"/>
      </c:catAx>
      <c:valAx>
        <c:axId val="1315054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150570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8963985958302739E-2"/>
          <c:y val="9.0094293768834446E-2"/>
          <c:w val="0.8384717329113186"/>
          <c:h val="0.6974918658043561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'Figura 1.10'!$A$44</c:f>
              <c:strCache>
                <c:ptCount val="1"/>
                <c:pt idx="0">
                  <c:v>da 1 a 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1.10'!$B$43:$I$43</c:f>
              <c:strCache>
                <c:ptCount val="8"/>
                <c:pt idx="0">
                  <c:v>Interesse  argomenti </c:v>
                </c:pt>
                <c:pt idx="1">
                  <c:v>Qualità 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docenti </c:v>
                </c:pt>
                <c:pt idx="5">
                  <c:v> 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1.10'!$B$44:$I$44</c:f>
              <c:numCache>
                <c:formatCode>#,##0.0</c:formatCode>
                <c:ptCount val="8"/>
                <c:pt idx="0">
                  <c:v>4.8837564569076442</c:v>
                </c:pt>
                <c:pt idx="1">
                  <c:v>7.5293993211219501</c:v>
                </c:pt>
                <c:pt idx="2">
                  <c:v>3.6905511884065838</c:v>
                </c:pt>
                <c:pt idx="3">
                  <c:v>5.1234652500098381</c:v>
                </c:pt>
                <c:pt idx="4">
                  <c:v>5.0689337840021054</c:v>
                </c:pt>
                <c:pt idx="5">
                  <c:v>5.322371968770506</c:v>
                </c:pt>
                <c:pt idx="6">
                  <c:v>4.5607580272362798</c:v>
                </c:pt>
                <c:pt idx="7">
                  <c:v>3.6149684471400061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2-4036-95FD-90D8C4400440}"/>
            </c:ext>
          </c:extLst>
        </c:ser>
        <c:ser>
          <c:idx val="1"/>
          <c:order val="1"/>
          <c:tx>
            <c:strRef>
              <c:f>'Figura 1.10'!$A$45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1.10'!$B$43:$I$43</c:f>
              <c:strCache>
                <c:ptCount val="8"/>
                <c:pt idx="0">
                  <c:v>Interesse  argomenti </c:v>
                </c:pt>
                <c:pt idx="1">
                  <c:v>Qualità 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docenti </c:v>
                </c:pt>
                <c:pt idx="5">
                  <c:v> 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1.10'!$B$45:$I$45</c:f>
              <c:numCache>
                <c:formatCode>#,##0.0</c:formatCode>
                <c:ptCount val="8"/>
                <c:pt idx="0">
                  <c:v>28.654336654609285</c:v>
                </c:pt>
                <c:pt idx="1">
                  <c:v>23.184554920271609</c:v>
                </c:pt>
                <c:pt idx="2">
                  <c:v>19.851105121540002</c:v>
                </c:pt>
                <c:pt idx="3">
                  <c:v>18.274519718555798</c:v>
                </c:pt>
                <c:pt idx="4">
                  <c:v>26.012475510715475</c:v>
                </c:pt>
                <c:pt idx="5">
                  <c:v>18.973802324478509</c:v>
                </c:pt>
                <c:pt idx="6">
                  <c:v>25.789539256232658</c:v>
                </c:pt>
                <c:pt idx="7">
                  <c:v>18.105261026781186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2-4036-95FD-90D8C4400440}"/>
            </c:ext>
          </c:extLst>
        </c:ser>
        <c:ser>
          <c:idx val="2"/>
          <c:order val="2"/>
          <c:tx>
            <c:strRef>
              <c:f>'Figura 1.10'!$A$46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1.10'!$B$43:$I$43</c:f>
              <c:strCache>
                <c:ptCount val="8"/>
                <c:pt idx="0">
                  <c:v>Interesse  argomenti </c:v>
                </c:pt>
                <c:pt idx="1">
                  <c:v>Qualità 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docenti </c:v>
                </c:pt>
                <c:pt idx="5">
                  <c:v> 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1.10'!$B$46:$I$46</c:f>
              <c:numCache>
                <c:formatCode>#,##0.0</c:formatCode>
                <c:ptCount val="8"/>
                <c:pt idx="0">
                  <c:v>37.525525036837273</c:v>
                </c:pt>
                <c:pt idx="1">
                  <c:v>39.571159431662004</c:v>
                </c:pt>
                <c:pt idx="2">
                  <c:v>29.297380386262827</c:v>
                </c:pt>
                <c:pt idx="3">
                  <c:v>38.821307558505836</c:v>
                </c:pt>
                <c:pt idx="4">
                  <c:v>36.645041865816282</c:v>
                </c:pt>
                <c:pt idx="5">
                  <c:v>36.780459319171165</c:v>
                </c:pt>
                <c:pt idx="6">
                  <c:v>37.650734830877788</c:v>
                </c:pt>
                <c:pt idx="7">
                  <c:v>39.019854875722515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F2-4036-95FD-90D8C4400440}"/>
            </c:ext>
          </c:extLst>
        </c:ser>
        <c:ser>
          <c:idx val="3"/>
          <c:order val="3"/>
          <c:tx>
            <c:strRef>
              <c:f>'Figura 1.10'!$A$47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1.10'!$B$43:$I$43</c:f>
              <c:strCache>
                <c:ptCount val="8"/>
                <c:pt idx="0">
                  <c:v>Interesse  argomenti </c:v>
                </c:pt>
                <c:pt idx="1">
                  <c:v>Qualità 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docenti </c:v>
                </c:pt>
                <c:pt idx="5">
                  <c:v> 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1.10'!$B$47:$I$47</c:f>
              <c:numCache>
                <c:formatCode>#,##0.0</c:formatCode>
                <c:ptCount val="8"/>
                <c:pt idx="0">
                  <c:v>21.229908735385465</c:v>
                </c:pt>
                <c:pt idx="1">
                  <c:v>21.747412601342049</c:v>
                </c:pt>
                <c:pt idx="2">
                  <c:v>30.408331073189604</c:v>
                </c:pt>
                <c:pt idx="3">
                  <c:v>25.101331188688224</c:v>
                </c:pt>
                <c:pt idx="4">
                  <c:v>23.905647711710618</c:v>
                </c:pt>
                <c:pt idx="5">
                  <c:v>28.905038617535823</c:v>
                </c:pt>
                <c:pt idx="6">
                  <c:v>23.961922962852842</c:v>
                </c:pt>
                <c:pt idx="7">
                  <c:v>28.829564042897765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F2-4036-95FD-90D8C4400440}"/>
            </c:ext>
          </c:extLst>
        </c:ser>
        <c:ser>
          <c:idx val="4"/>
          <c:order val="4"/>
          <c:tx>
            <c:strRef>
              <c:f>'Figura 1.10'!$A$48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1.10'!$B$43:$I$43</c:f>
              <c:strCache>
                <c:ptCount val="8"/>
                <c:pt idx="0">
                  <c:v>Interesse  argomenti </c:v>
                </c:pt>
                <c:pt idx="1">
                  <c:v>Qualità 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docenti </c:v>
                </c:pt>
                <c:pt idx="5">
                  <c:v> 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1.10'!$B$48:$I$48</c:f>
              <c:numCache>
                <c:formatCode>#,##0.0</c:formatCode>
                <c:ptCount val="8"/>
                <c:pt idx="0">
                  <c:v>7.7064731162615434</c:v>
                </c:pt>
                <c:pt idx="1">
                  <c:v>7.9674737256036217</c:v>
                </c:pt>
                <c:pt idx="2">
                  <c:v>16.752632230602096</c:v>
                </c:pt>
                <c:pt idx="3">
                  <c:v>12.679376284241439</c:v>
                </c:pt>
                <c:pt idx="4">
                  <c:v>8.3679011277566833</c:v>
                </c:pt>
                <c:pt idx="5">
                  <c:v>10.018327770045143</c:v>
                </c:pt>
                <c:pt idx="6">
                  <c:v>8.0370449228016323</c:v>
                </c:pt>
                <c:pt idx="7">
                  <c:v>10.430351607459695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F2-4036-95FD-90D8C4400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3312272"/>
        <c:axId val="333301040"/>
        <c:axId val="0"/>
      </c:bar3DChart>
      <c:catAx>
        <c:axId val="33331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33301040"/>
        <c:crosses val="autoZero"/>
        <c:auto val="1"/>
        <c:lblAlgn val="ctr"/>
        <c:lblOffset val="100"/>
        <c:noMultiLvlLbl val="0"/>
      </c:catAx>
      <c:valAx>
        <c:axId val="3333010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33312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'Figura 1.11'!$A$36</c:f>
              <c:strCache>
                <c:ptCount val="1"/>
                <c:pt idx="0">
                  <c:v>da 1 a 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1.11'!$B$35:$G$35</c:f>
              <c:strCache>
                <c:ptCount val="6"/>
                <c:pt idx="0">
                  <c:v>Mettere in pratica quello che avevi imparato a scuola</c:v>
                </c:pt>
                <c:pt idx="1">
                  <c:v>Stabilire contatti utili per trovare lavoro dopo la qualifica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1.11'!$B$36:$G$36</c:f>
              <c:numCache>
                <c:formatCode>#,##0.0</c:formatCode>
                <c:ptCount val="6"/>
                <c:pt idx="0">
                  <c:v>7.7141881244359212</c:v>
                </c:pt>
                <c:pt idx="1">
                  <c:v>13.391817876040287</c:v>
                </c:pt>
                <c:pt idx="2">
                  <c:v>6.5075280848225328</c:v>
                </c:pt>
                <c:pt idx="3">
                  <c:v>5.7314826977558964</c:v>
                </c:pt>
                <c:pt idx="4">
                  <c:v>12.8964144564512</c:v>
                </c:pt>
                <c:pt idx="5">
                  <c:v>5.406240750344951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C9-4DE9-B1C1-560D442C30A9}"/>
            </c:ext>
          </c:extLst>
        </c:ser>
        <c:ser>
          <c:idx val="1"/>
          <c:order val="1"/>
          <c:tx>
            <c:strRef>
              <c:f>'Figura 1.11'!$A$37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1.11'!$B$35:$G$35</c:f>
              <c:strCache>
                <c:ptCount val="6"/>
                <c:pt idx="0">
                  <c:v>Mettere in pratica quello che avevi imparato a scuola</c:v>
                </c:pt>
                <c:pt idx="1">
                  <c:v>Stabilire contatti utili per trovare lavoro dopo la qualifica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1.11'!$B$37:$G$37</c:f>
              <c:numCache>
                <c:formatCode>#,##0.0</c:formatCode>
                <c:ptCount val="6"/>
                <c:pt idx="0">
                  <c:v>29.540744505073945</c:v>
                </c:pt>
                <c:pt idx="1">
                  <c:v>18.969371449756558</c:v>
                </c:pt>
                <c:pt idx="2">
                  <c:v>25.588859124390478</c:v>
                </c:pt>
                <c:pt idx="3">
                  <c:v>17.484485639541798</c:v>
                </c:pt>
                <c:pt idx="4">
                  <c:v>24.526493185480714</c:v>
                </c:pt>
                <c:pt idx="5">
                  <c:v>18.914995763528626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C9-4DE9-B1C1-560D442C30A9}"/>
            </c:ext>
          </c:extLst>
        </c:ser>
        <c:ser>
          <c:idx val="2"/>
          <c:order val="2"/>
          <c:tx>
            <c:strRef>
              <c:f>'Figura 1.11'!$A$38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1.11'!$B$35:$G$35</c:f>
              <c:strCache>
                <c:ptCount val="6"/>
                <c:pt idx="0">
                  <c:v>Mettere in pratica quello che avevi imparato a scuola</c:v>
                </c:pt>
                <c:pt idx="1">
                  <c:v>Stabilire contatti utili per trovare lavoro dopo la qualifica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1.11'!$B$38:$G$38</c:f>
              <c:numCache>
                <c:formatCode>#,##0.0</c:formatCode>
                <c:ptCount val="6"/>
                <c:pt idx="0">
                  <c:v>31.167995480416778</c:v>
                </c:pt>
                <c:pt idx="1">
                  <c:v>33.013666201718941</c:v>
                </c:pt>
                <c:pt idx="2">
                  <c:v>32.169260254186547</c:v>
                </c:pt>
                <c:pt idx="3">
                  <c:v>38.154597771126745</c:v>
                </c:pt>
                <c:pt idx="4">
                  <c:v>28.787788998309715</c:v>
                </c:pt>
                <c:pt idx="5">
                  <c:v>36.983184984123469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C9-4DE9-B1C1-560D442C30A9}"/>
            </c:ext>
          </c:extLst>
        </c:ser>
        <c:ser>
          <c:idx val="3"/>
          <c:order val="3"/>
          <c:tx>
            <c:strRef>
              <c:f>'Figura 1.11'!$A$39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1.11'!$B$35:$G$35</c:f>
              <c:strCache>
                <c:ptCount val="6"/>
                <c:pt idx="0">
                  <c:v>Mettere in pratica quello che avevi imparato a scuola</c:v>
                </c:pt>
                <c:pt idx="1">
                  <c:v>Stabilire contatti utili per trovare lavoro dopo la qualifica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1.11'!$B$39:$G$39</c:f>
              <c:numCache>
                <c:formatCode>#,##0.0</c:formatCode>
                <c:ptCount val="6"/>
                <c:pt idx="0">
                  <c:v>22.941932851370186</c:v>
                </c:pt>
                <c:pt idx="1">
                  <c:v>24.894888167456738</c:v>
                </c:pt>
                <c:pt idx="2">
                  <c:v>25.593297576517649</c:v>
                </c:pt>
                <c:pt idx="3">
                  <c:v>27.488582735848944</c:v>
                </c:pt>
                <c:pt idx="4">
                  <c:v>24.832099471983323</c:v>
                </c:pt>
                <c:pt idx="5">
                  <c:v>28.09564498610743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C9-4DE9-B1C1-560D442C30A9}"/>
            </c:ext>
          </c:extLst>
        </c:ser>
        <c:ser>
          <c:idx val="4"/>
          <c:order val="4"/>
          <c:tx>
            <c:strRef>
              <c:f>'Figura 1.11'!$A$40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1.11'!$B$35:$G$35</c:f>
              <c:strCache>
                <c:ptCount val="6"/>
                <c:pt idx="0">
                  <c:v>Mettere in pratica quello che avevi imparato a scuola</c:v>
                </c:pt>
                <c:pt idx="1">
                  <c:v>Stabilire contatti utili per trovare lavoro dopo la qualifica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1.11'!$B$40:$G$40</c:f>
              <c:numCache>
                <c:formatCode>#,##0.0</c:formatCode>
                <c:ptCount val="6"/>
                <c:pt idx="0">
                  <c:v>8.6351390387043274</c:v>
                </c:pt>
                <c:pt idx="1">
                  <c:v>9.730256305028643</c:v>
                </c:pt>
                <c:pt idx="2">
                  <c:v>10.141054960083903</c:v>
                </c:pt>
                <c:pt idx="3">
                  <c:v>11.140851155727781</c:v>
                </c:pt>
                <c:pt idx="4">
                  <c:v>8.9572038877761777</c:v>
                </c:pt>
                <c:pt idx="5">
                  <c:v>10.599933515896684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C9-4DE9-B1C1-560D442C3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24463840"/>
        <c:axId val="424463424"/>
        <c:axId val="0"/>
      </c:bar3DChart>
      <c:catAx>
        <c:axId val="424463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4463424"/>
        <c:crosses val="autoZero"/>
        <c:auto val="1"/>
        <c:lblAlgn val="ctr"/>
        <c:lblOffset val="100"/>
        <c:noMultiLvlLbl val="0"/>
      </c:catAx>
      <c:valAx>
        <c:axId val="42446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446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'Figura 1.12'!$B$26</c:f>
              <c:strCache>
                <c:ptCount val="1"/>
                <c:pt idx="0">
                  <c:v>Istituzione Formativa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1.12'!$A$27:$A$30</c:f>
              <c:strCache>
                <c:ptCount val="4"/>
                <c:pt idx="0">
                  <c:v>Sicuramente si'</c:v>
                </c:pt>
                <c:pt idx="1">
                  <c:v>Probabilmente si'</c:v>
                </c:pt>
                <c:pt idx="2">
                  <c:v>Probabilmente no</c:v>
                </c:pt>
                <c:pt idx="3">
                  <c:v>Sicuramente no</c:v>
                </c:pt>
              </c:strCache>
            </c:strRef>
          </c:cat>
          <c:val>
            <c:numRef>
              <c:f>'Figura 1.12'!$B$27:$B$30</c:f>
              <c:numCache>
                <c:formatCode>###0.0</c:formatCode>
                <c:ptCount val="4"/>
                <c:pt idx="0">
                  <c:v>69.228367908732309</c:v>
                </c:pt>
                <c:pt idx="1">
                  <c:v>23.966285438601471</c:v>
                </c:pt>
                <c:pt idx="2">
                  <c:v>4.4129749978715553</c:v>
                </c:pt>
                <c:pt idx="3">
                  <c:v>2.3923716547946761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1-430C-B66A-922046405370}"/>
            </c:ext>
          </c:extLst>
        </c:ser>
        <c:ser>
          <c:idx val="1"/>
          <c:order val="1"/>
          <c:tx>
            <c:strRef>
              <c:f>'Figura 1.12'!$C$26</c:f>
              <c:strCache>
                <c:ptCount val="1"/>
                <c:pt idx="0">
                  <c:v>Istituzione scolastica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1.12'!$A$27:$A$30</c:f>
              <c:strCache>
                <c:ptCount val="4"/>
                <c:pt idx="0">
                  <c:v>Sicuramente si'</c:v>
                </c:pt>
                <c:pt idx="1">
                  <c:v>Probabilmente si'</c:v>
                </c:pt>
                <c:pt idx="2">
                  <c:v>Probabilmente no</c:v>
                </c:pt>
                <c:pt idx="3">
                  <c:v>Sicuramente no</c:v>
                </c:pt>
              </c:strCache>
            </c:strRef>
          </c:cat>
          <c:val>
            <c:numRef>
              <c:f>'Figura 1.12'!$C$27:$C$30</c:f>
              <c:numCache>
                <c:formatCode>###0.0</c:formatCode>
                <c:ptCount val="4"/>
                <c:pt idx="0">
                  <c:v>73.757129219396376</c:v>
                </c:pt>
                <c:pt idx="1">
                  <c:v>20.27758059383644</c:v>
                </c:pt>
                <c:pt idx="2">
                  <c:v>4.5896262208405743</c:v>
                </c:pt>
                <c:pt idx="3">
                  <c:v>1.375663965926615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51-430C-B66A-922046405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4857695"/>
        <c:axId val="304859775"/>
        <c:axId val="0"/>
      </c:bar3DChart>
      <c:catAx>
        <c:axId val="3048576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859775"/>
        <c:crosses val="autoZero"/>
        <c:auto val="1"/>
        <c:lblAlgn val="ctr"/>
        <c:lblOffset val="100"/>
        <c:noMultiLvlLbl val="0"/>
      </c:catAx>
      <c:valAx>
        <c:axId val="3048597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4857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1.13'!$A$42</c:f>
              <c:strCache>
                <c:ptCount val="1"/>
                <c:pt idx="0">
                  <c:v>da1 a 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1.13'!$B$41:$I$41</c:f>
              <c:strCache>
                <c:ptCount val="8"/>
                <c:pt idx="0">
                  <c:v>Interesse  argomenti </c:v>
                </c:pt>
                <c:pt idx="1">
                  <c:v>Qualità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 insegnanti  </c:v>
                </c:pt>
                <c:pt idx="5">
                  <c:v>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1.13'!$B$42:$I$42</c:f>
              <c:numCache>
                <c:formatCode>#,##0.0</c:formatCode>
                <c:ptCount val="8"/>
                <c:pt idx="0">
                  <c:v>4.1962287455896998</c:v>
                </c:pt>
                <c:pt idx="1">
                  <c:v>9.4138456351853854</c:v>
                </c:pt>
                <c:pt idx="2">
                  <c:v>3.4006519975399794</c:v>
                </c:pt>
                <c:pt idx="3">
                  <c:v>6.0037475837248842</c:v>
                </c:pt>
                <c:pt idx="4">
                  <c:v>6.0736322038181108</c:v>
                </c:pt>
                <c:pt idx="5">
                  <c:v>5.1849809214040317</c:v>
                </c:pt>
                <c:pt idx="6">
                  <c:v>5.6288487272848213</c:v>
                </c:pt>
                <c:pt idx="7">
                  <c:v>4.8197830767686618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6-4C14-B46D-FF3623093A8D}"/>
            </c:ext>
          </c:extLst>
        </c:ser>
        <c:ser>
          <c:idx val="1"/>
          <c:order val="1"/>
          <c:tx>
            <c:strRef>
              <c:f>'Figura 1.13'!$A$43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1.13'!$B$41:$I$41</c:f>
              <c:strCache>
                <c:ptCount val="8"/>
                <c:pt idx="0">
                  <c:v>Interesse  argomenti </c:v>
                </c:pt>
                <c:pt idx="1">
                  <c:v>Qualità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 insegnanti  </c:v>
                </c:pt>
                <c:pt idx="5">
                  <c:v>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1.13'!$B$43:$I$43</c:f>
              <c:numCache>
                <c:formatCode>#,##0.0</c:formatCode>
                <c:ptCount val="8"/>
                <c:pt idx="0">
                  <c:v>37.988033240724192</c:v>
                </c:pt>
                <c:pt idx="1">
                  <c:v>35.65177412361205</c:v>
                </c:pt>
                <c:pt idx="2">
                  <c:v>33.37439987909702</c:v>
                </c:pt>
                <c:pt idx="3">
                  <c:v>34.771837800002423</c:v>
                </c:pt>
                <c:pt idx="4">
                  <c:v>42.806353689651075</c:v>
                </c:pt>
                <c:pt idx="5">
                  <c:v>32.301287642184917</c:v>
                </c:pt>
                <c:pt idx="6">
                  <c:v>36.902052014647552</c:v>
                </c:pt>
                <c:pt idx="7">
                  <c:v>28.850455773124633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6-4C14-B46D-FF3623093A8D}"/>
            </c:ext>
          </c:extLst>
        </c:ser>
        <c:ser>
          <c:idx val="2"/>
          <c:order val="2"/>
          <c:tx>
            <c:strRef>
              <c:f>'Figura 1.13'!$A$44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1.13'!$B$41:$I$41</c:f>
              <c:strCache>
                <c:ptCount val="8"/>
                <c:pt idx="0">
                  <c:v>Interesse  argomenti </c:v>
                </c:pt>
                <c:pt idx="1">
                  <c:v>Qualità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 insegnanti  </c:v>
                </c:pt>
                <c:pt idx="5">
                  <c:v>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1.13'!$B$44:$I$44</c:f>
              <c:numCache>
                <c:formatCode>#,##0.0</c:formatCode>
                <c:ptCount val="8"/>
                <c:pt idx="0">
                  <c:v>36.462737220769249</c:v>
                </c:pt>
                <c:pt idx="1">
                  <c:v>37.25562892880945</c:v>
                </c:pt>
                <c:pt idx="2">
                  <c:v>33.668262526567148</c:v>
                </c:pt>
                <c:pt idx="3">
                  <c:v>41.682150506284444</c:v>
                </c:pt>
                <c:pt idx="4">
                  <c:v>38.804917648116479</c:v>
                </c:pt>
                <c:pt idx="5">
                  <c:v>43.855437689236851</c:v>
                </c:pt>
                <c:pt idx="6">
                  <c:v>38.759301233807371</c:v>
                </c:pt>
                <c:pt idx="7">
                  <c:v>43.979936247204186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06-4C14-B46D-FF3623093A8D}"/>
            </c:ext>
          </c:extLst>
        </c:ser>
        <c:ser>
          <c:idx val="3"/>
          <c:order val="3"/>
          <c:tx>
            <c:strRef>
              <c:f>'Figura 1.13'!$A$45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1.13'!$B$41:$I$41</c:f>
              <c:strCache>
                <c:ptCount val="8"/>
                <c:pt idx="0">
                  <c:v>Interesse  argomenti </c:v>
                </c:pt>
                <c:pt idx="1">
                  <c:v>Qualità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 insegnanti  </c:v>
                </c:pt>
                <c:pt idx="5">
                  <c:v>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1.13'!$B$45:$I$45</c:f>
              <c:numCache>
                <c:formatCode>#,##0.0</c:formatCode>
                <c:ptCount val="8"/>
                <c:pt idx="0">
                  <c:v>18.059614632830932</c:v>
                </c:pt>
                <c:pt idx="1">
                  <c:v>15.999397181289376</c:v>
                </c:pt>
                <c:pt idx="2">
                  <c:v>23.324976936134362</c:v>
                </c:pt>
                <c:pt idx="3">
                  <c:v>14.150211468118986</c:v>
                </c:pt>
                <c:pt idx="4">
                  <c:v>9.9090545379015715</c:v>
                </c:pt>
                <c:pt idx="5">
                  <c:v>17.207702541191566</c:v>
                </c:pt>
                <c:pt idx="6">
                  <c:v>18.312673971319544</c:v>
                </c:pt>
                <c:pt idx="7">
                  <c:v>20.930975449979481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06-4C14-B46D-FF3623093A8D}"/>
            </c:ext>
          </c:extLst>
        </c:ser>
        <c:ser>
          <c:idx val="4"/>
          <c:order val="4"/>
          <c:tx>
            <c:strRef>
              <c:f>'Figura 1.13'!$A$46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083333675087545E-3"/>
                  <c:y val="-1.58494279386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6-4C14-B46D-FF3623093A8D}"/>
                </c:ext>
              </c:extLst>
            </c:dLbl>
            <c:dLbl>
              <c:idx val="1"/>
              <c:layout>
                <c:manualLayout>
                  <c:x val="4.1666673501750901E-3"/>
                  <c:y val="-2.377414190791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06-4C14-B46D-FF3623093A8D}"/>
                </c:ext>
              </c:extLst>
            </c:dLbl>
            <c:dLbl>
              <c:idx val="2"/>
              <c:layout>
                <c:manualLayout>
                  <c:x val="2.0833336750875069E-3"/>
                  <c:y val="-1.9811784923262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6-4C14-B46D-FF3623093A8D}"/>
                </c:ext>
              </c:extLst>
            </c:dLbl>
            <c:dLbl>
              <c:idx val="3"/>
              <c:layout>
                <c:manualLayout>
                  <c:x val="0"/>
                  <c:y val="-7.92471396930515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6-4C14-B46D-FF3623093A8D}"/>
                </c:ext>
              </c:extLst>
            </c:dLbl>
            <c:dLbl>
              <c:idx val="4"/>
              <c:layout>
                <c:manualLayout>
                  <c:x val="-7.6388018978962965E-17"/>
                  <c:y val="-1.5849427938610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6-4C14-B46D-FF3623093A8D}"/>
                </c:ext>
              </c:extLst>
            </c:dLbl>
            <c:dLbl>
              <c:idx val="5"/>
              <c:layout>
                <c:manualLayout>
                  <c:x val="-7.6388018978962965E-17"/>
                  <c:y val="-1.9811784923262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6-4C14-B46D-FF3623093A8D}"/>
                </c:ext>
              </c:extLst>
            </c:dLbl>
            <c:dLbl>
              <c:idx val="6"/>
              <c:layout>
                <c:manualLayout>
                  <c:x val="-7.6388018978962965E-17"/>
                  <c:y val="-2.7736498892568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6-4C14-B46D-FF3623093A8D}"/>
                </c:ext>
              </c:extLst>
            </c:dLbl>
            <c:dLbl>
              <c:idx val="7"/>
              <c:layout>
                <c:manualLayout>
                  <c:x val="0"/>
                  <c:y val="-2.377414190791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6-4C14-B46D-FF3623093A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1.13'!$B$41:$I$41</c:f>
              <c:strCache>
                <c:ptCount val="8"/>
                <c:pt idx="0">
                  <c:v>Interesse  argomenti </c:v>
                </c:pt>
                <c:pt idx="1">
                  <c:v>Qualità strutture, </c:v>
                </c:pt>
                <c:pt idx="2">
                  <c:v>Rapporti con compagni  </c:v>
                </c:pt>
                <c:pt idx="3">
                  <c:v>Rapporti con insegnanti </c:v>
                </c:pt>
                <c:pt idx="4">
                  <c:v>Capacita'  insegnanti  </c:v>
                </c:pt>
                <c:pt idx="5">
                  <c:v> Stage</c:v>
                </c:pt>
                <c:pt idx="6">
                  <c:v>Insegnamenti teorici </c:v>
                </c:pt>
                <c:pt idx="7">
                  <c:v>Insegnamenti pratici </c:v>
                </c:pt>
              </c:strCache>
            </c:strRef>
          </c:cat>
          <c:val>
            <c:numRef>
              <c:f>'Figura 1.13'!$B$46:$I$46</c:f>
              <c:numCache>
                <c:formatCode>#,##0.0</c:formatCode>
                <c:ptCount val="8"/>
                <c:pt idx="0">
                  <c:v>3.2933861600859338</c:v>
                </c:pt>
                <c:pt idx="1">
                  <c:v>1.6793541311037292</c:v>
                </c:pt>
                <c:pt idx="2">
                  <c:v>6.2317086606614991</c:v>
                </c:pt>
                <c:pt idx="3">
                  <c:v>3.3920526418692707</c:v>
                </c:pt>
                <c:pt idx="4">
                  <c:v>2.4060419205127661</c:v>
                </c:pt>
                <c:pt idx="5">
                  <c:v>1.4505912059826331</c:v>
                </c:pt>
                <c:pt idx="6">
                  <c:v>0.39712405294071984</c:v>
                </c:pt>
                <c:pt idx="7">
                  <c:v>1.4188494529230311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06-4C14-B46D-FF3623093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3032975"/>
        <c:axId val="1103036719"/>
        <c:axId val="0"/>
      </c:bar3DChart>
      <c:catAx>
        <c:axId val="1103032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3036719"/>
        <c:crosses val="autoZero"/>
        <c:auto val="1"/>
        <c:lblAlgn val="ctr"/>
        <c:lblOffset val="100"/>
        <c:noMultiLvlLbl val="0"/>
      </c:catAx>
      <c:valAx>
        <c:axId val="1103036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030329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'Figura 1.14'!$A$35</c:f>
              <c:strCache>
                <c:ptCount val="1"/>
                <c:pt idx="0">
                  <c:v>da1 a 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1.14'!$B$34:$G$34</c:f>
              <c:strCache>
                <c:ptCount val="6"/>
                <c:pt idx="0">
                  <c:v>Mettere in pratica quello che avevi imparato a scuola</c:v>
                </c:pt>
                <c:pt idx="1">
                  <c:v> Stabilire contatti utili per trovare lavoro dopo il diploma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1.14'!$B$35:$G$35</c:f>
              <c:numCache>
                <c:formatCode>#,##0.0</c:formatCode>
                <c:ptCount val="6"/>
                <c:pt idx="0">
                  <c:v>9.4659200132031422</c:v>
                </c:pt>
                <c:pt idx="1">
                  <c:v>16.55824292182988</c:v>
                </c:pt>
                <c:pt idx="2">
                  <c:v>7.970383790193905</c:v>
                </c:pt>
                <c:pt idx="3">
                  <c:v>6.6566702124581534</c:v>
                </c:pt>
                <c:pt idx="4">
                  <c:v>21.495332481418977</c:v>
                </c:pt>
                <c:pt idx="5">
                  <c:v>5.2867988428155988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0A-4977-9D83-448E33F98AFB}"/>
            </c:ext>
          </c:extLst>
        </c:ser>
        <c:ser>
          <c:idx val="1"/>
          <c:order val="1"/>
          <c:tx>
            <c:strRef>
              <c:f>'Figura 1.14'!$A$36</c:f>
              <c:strCache>
                <c:ptCount val="1"/>
                <c:pt idx="0">
                  <c:v>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1.14'!$B$34:$G$34</c:f>
              <c:strCache>
                <c:ptCount val="6"/>
                <c:pt idx="0">
                  <c:v>Mettere in pratica quello che avevi imparato a scuola</c:v>
                </c:pt>
                <c:pt idx="1">
                  <c:v> Stabilire contatti utili per trovare lavoro dopo il diploma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1.14'!$B$36:$G$36</c:f>
              <c:numCache>
                <c:formatCode>#,##0.0</c:formatCode>
                <c:ptCount val="6"/>
                <c:pt idx="0">
                  <c:v>35.546154594912203</c:v>
                </c:pt>
                <c:pt idx="1">
                  <c:v>34.820471701132305</c:v>
                </c:pt>
                <c:pt idx="2">
                  <c:v>35.518887923571235</c:v>
                </c:pt>
                <c:pt idx="3">
                  <c:v>26.627818365492733</c:v>
                </c:pt>
                <c:pt idx="4">
                  <c:v>34.802620115511068</c:v>
                </c:pt>
                <c:pt idx="5">
                  <c:v>28.736412917101152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0A-4977-9D83-448E33F98AFB}"/>
            </c:ext>
          </c:extLst>
        </c:ser>
        <c:ser>
          <c:idx val="2"/>
          <c:order val="2"/>
          <c:tx>
            <c:strRef>
              <c:f>'Figura 1.14'!$A$37</c:f>
              <c:strCache>
                <c:ptCount val="1"/>
                <c:pt idx="0">
                  <c:v>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1.14'!$B$34:$G$34</c:f>
              <c:strCache>
                <c:ptCount val="6"/>
                <c:pt idx="0">
                  <c:v>Mettere in pratica quello che avevi imparato a scuola</c:v>
                </c:pt>
                <c:pt idx="1">
                  <c:v> Stabilire contatti utili per trovare lavoro dopo il diploma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1.14'!$B$37:$G$37</c:f>
              <c:numCache>
                <c:formatCode>#,##0.0</c:formatCode>
                <c:ptCount val="6"/>
                <c:pt idx="0">
                  <c:v>38.92526169220578</c:v>
                </c:pt>
                <c:pt idx="1">
                  <c:v>33.587424466838264</c:v>
                </c:pt>
                <c:pt idx="2">
                  <c:v>37.279356216755801</c:v>
                </c:pt>
                <c:pt idx="3">
                  <c:v>43.257953966034485</c:v>
                </c:pt>
                <c:pt idx="4">
                  <c:v>32.517560692657234</c:v>
                </c:pt>
                <c:pt idx="5">
                  <c:v>43.28562487721058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0A-4977-9D83-448E33F98AFB}"/>
            </c:ext>
          </c:extLst>
        </c:ser>
        <c:ser>
          <c:idx val="3"/>
          <c:order val="3"/>
          <c:tx>
            <c:strRef>
              <c:f>'Figura 1.14'!$A$38</c:f>
              <c:strCache>
                <c:ptCount val="1"/>
                <c:pt idx="0">
                  <c:v>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1.14'!$B$34:$G$34</c:f>
              <c:strCache>
                <c:ptCount val="6"/>
                <c:pt idx="0">
                  <c:v>Mettere in pratica quello che avevi imparato a scuola</c:v>
                </c:pt>
                <c:pt idx="1">
                  <c:v> Stabilire contatti utili per trovare lavoro dopo il diploma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1.14'!$B$38:$G$38</c:f>
              <c:numCache>
                <c:formatCode>#,##0.0</c:formatCode>
                <c:ptCount val="6"/>
                <c:pt idx="0">
                  <c:v>15.246624156521834</c:v>
                </c:pt>
                <c:pt idx="1">
                  <c:v>13.562545103753603</c:v>
                </c:pt>
                <c:pt idx="2">
                  <c:v>18.188608300236901</c:v>
                </c:pt>
                <c:pt idx="3">
                  <c:v>21.918779273194374</c:v>
                </c:pt>
                <c:pt idx="4">
                  <c:v>10.45378444672342</c:v>
                </c:pt>
                <c:pt idx="5">
                  <c:v>21.130204597071923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0A-4977-9D83-448E33F98AFB}"/>
            </c:ext>
          </c:extLst>
        </c:ser>
        <c:ser>
          <c:idx val="4"/>
          <c:order val="4"/>
          <c:tx>
            <c:strRef>
              <c:f>'Figura 1.14'!$A$39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094690749863147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0A-4977-9D83-448E33F98AFB}"/>
                </c:ext>
              </c:extLst>
            </c:dLbl>
            <c:dLbl>
              <c:idx val="1"/>
              <c:layout>
                <c:manualLayout>
                  <c:x val="2.40831964969896E-2"/>
                  <c:y val="-1.6108176497878445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0A-4977-9D83-448E33F98AFB}"/>
                </c:ext>
              </c:extLst>
            </c:dLbl>
            <c:dLbl>
              <c:idx val="2"/>
              <c:layout>
                <c:manualLayout>
                  <c:x val="2.627257799671592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0A-4977-9D83-448E33F98AFB}"/>
                </c:ext>
              </c:extLst>
            </c:dLbl>
            <c:dLbl>
              <c:idx val="3"/>
              <c:layout>
                <c:manualLayout>
                  <c:x val="1.532567049808413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0A-4977-9D83-448E33F98AFB}"/>
                </c:ext>
              </c:extLst>
            </c:dLbl>
            <c:dLbl>
              <c:idx val="4"/>
              <c:layout>
                <c:manualLayout>
                  <c:x val="2.408319649698944E-2"/>
                  <c:y val="-4.39318979479306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0A-4977-9D83-448E33F98AFB}"/>
                </c:ext>
              </c:extLst>
            </c:dLbl>
            <c:dLbl>
              <c:idx val="5"/>
              <c:layout>
                <c:manualLayout>
                  <c:x val="3.2840722495894911E-2"/>
                  <c:y val="4.39318979479306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0A-4977-9D83-448E33F98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1.14'!$B$34:$G$34</c:f>
              <c:strCache>
                <c:ptCount val="6"/>
                <c:pt idx="0">
                  <c:v>Mettere in pratica quello che avevi imparato a scuola</c:v>
                </c:pt>
                <c:pt idx="1">
                  <c:v> Stabilire contatti utili per trovare lavoro dopo il diploma</c:v>
                </c:pt>
                <c:pt idx="2">
                  <c:v>Capire se ti piaceva fare il lavoro per cui stavi studiando</c:v>
                </c:pt>
                <c:pt idx="3">
                  <c:v>Capire come ci si comporta sul luogo di lavoro</c:v>
                </c:pt>
                <c:pt idx="4">
                  <c:v>Capire che era meglio continuare a studiare dopo la formazione professionale</c:v>
                </c:pt>
                <c:pt idx="5">
                  <c:v>Acquisire competenze tecniche professionali specifiche sul luogo del lavoro</c:v>
                </c:pt>
              </c:strCache>
            </c:strRef>
          </c:cat>
          <c:val>
            <c:numRef>
              <c:f>'Figura 1.14'!$B$39:$G$39</c:f>
              <c:numCache>
                <c:formatCode>#,##0.0</c:formatCode>
                <c:ptCount val="6"/>
                <c:pt idx="0">
                  <c:v>0.81603954315701122</c:v>
                </c:pt>
                <c:pt idx="1">
                  <c:v>1.4713158064459444</c:v>
                </c:pt>
                <c:pt idx="2">
                  <c:v>1.0427637692421725</c:v>
                </c:pt>
                <c:pt idx="3">
                  <c:v>1.5387781828202642</c:v>
                </c:pt>
                <c:pt idx="4">
                  <c:v>0.73070226368929225</c:v>
                </c:pt>
                <c:pt idx="5">
                  <c:v>1.5609587658001332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0A-4977-9D83-448E33F98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34521119"/>
        <c:axId val="1234527359"/>
        <c:axId val="0"/>
      </c:bar3DChart>
      <c:catAx>
        <c:axId val="12345211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34527359"/>
        <c:crosses val="autoZero"/>
        <c:auto val="1"/>
        <c:lblAlgn val="ctr"/>
        <c:lblOffset val="100"/>
        <c:noMultiLvlLbl val="0"/>
      </c:catAx>
      <c:valAx>
        <c:axId val="1234527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3452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366094758767329"/>
          <c:y val="0.15433208319373726"/>
          <c:w val="0.82469217517062166"/>
          <c:h val="0.79082075360278903"/>
        </c:manualLayout>
      </c:layout>
      <c:pie3DChart>
        <c:varyColors val="1"/>
        <c:ser>
          <c:idx val="0"/>
          <c:order val="0"/>
          <c:tx>
            <c:strRef>
              <c:f>'Figura 1.15'!$D$4</c:f>
              <c:strCache>
                <c:ptCount val="1"/>
                <c:pt idx="0">
                  <c:v>Totale</c:v>
                </c:pt>
              </c:strCache>
            </c:strRef>
          </c:tx>
          <c:explosion val="25"/>
          <c:dLbls>
            <c:dLbl>
              <c:idx val="0"/>
              <c:spPr/>
              <c:txPr>
                <a:bodyPr/>
                <a:lstStyle/>
                <a:p>
                  <a:pPr>
                    <a:defRPr sz="1000" b="0">
                      <a:solidFill>
                        <a:schemeClr val="bg1"/>
                      </a:solidFill>
                    </a:defRPr>
                  </a:pPr>
                  <a:endParaRPr lang="it-I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DD4-4E62-AD3A-C586E4A53D21}"/>
                </c:ext>
              </c:extLst>
            </c:dLbl>
            <c:dLbl>
              <c:idx val="3"/>
              <c:layout>
                <c:manualLayout>
                  <c:x val="2.5536532771748683E-2"/>
                  <c:y val="-0.1362226341148312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D4-4E62-AD3A-C586E4A53D21}"/>
                </c:ext>
              </c:extLst>
            </c:dLbl>
            <c:dLbl>
              <c:idx val="4"/>
              <c:layout>
                <c:manualLayout>
                  <c:x val="4.2196723401313189E-2"/>
                  <c:y val="-7.84056863676134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D4-4E62-AD3A-C586E4A53D21}"/>
                </c:ext>
              </c:extLst>
            </c:dLbl>
            <c:dLbl>
              <c:idx val="5"/>
              <c:layout>
                <c:manualLayout>
                  <c:x val="8.5405545168288285E-2"/>
                  <c:y val="-2.20918587470805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4-4E62-AD3A-C586E4A53D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/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'Figura 1.15'!$A$5:$A$10</c:f>
              <c:strCache>
                <c:ptCount val="6"/>
                <c:pt idx="0">
                  <c:v>Occupati</c:v>
                </c:pt>
                <c:pt idx="1">
                  <c:v>Disoccupati in cerca di occupazione</c:v>
                </c:pt>
                <c:pt idx="2">
                  <c:v>Inoccupati in cerca di primo impiego</c:v>
                </c:pt>
                <c:pt idx="3">
                  <c:v>Studenti/in formazione</c:v>
                </c:pt>
                <c:pt idx="4">
                  <c:v>Impegnati</c:v>
                </c:pt>
                <c:pt idx="5">
                  <c:v>Inattivi</c:v>
                </c:pt>
              </c:strCache>
            </c:strRef>
          </c:cat>
          <c:val>
            <c:numRef>
              <c:f>'Figura 1.15'!$D$5:$D$10</c:f>
              <c:numCache>
                <c:formatCode>#,##0.0</c:formatCode>
                <c:ptCount val="6"/>
                <c:pt idx="0">
                  <c:v>67.49829464167864</c:v>
                </c:pt>
                <c:pt idx="1">
                  <c:v>15.002149415315797</c:v>
                </c:pt>
                <c:pt idx="2">
                  <c:v>3.4434458990583146</c:v>
                </c:pt>
                <c:pt idx="3">
                  <c:v>9.032763213652526</c:v>
                </c:pt>
                <c:pt idx="4">
                  <c:v>4.0126718118771301</c:v>
                </c:pt>
                <c:pt idx="5">
                  <c:v>1.0106750184175972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D4-4E62-AD3A-C586E4A53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solidFill>
      <a:schemeClr val="bg1"/>
    </a:solidFill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662609345905101"/>
          <c:y val="0.20149507834671049"/>
          <c:w val="0.77140643914574147"/>
          <c:h val="0.73950799041473947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950">
                      <a:solidFill>
                        <a:schemeClr val="bg1"/>
                      </a:solidFill>
                    </a:defRPr>
                  </a:pPr>
                  <a:endParaRPr lang="it-I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CF8-4164-A4A0-A70041185A62}"/>
                </c:ext>
              </c:extLst>
            </c:dLbl>
            <c:dLbl>
              <c:idx val="1"/>
              <c:layout>
                <c:manualLayout>
                  <c:x val="1.4104372355430184E-2"/>
                  <c:y val="0.277631144584807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F8-4164-A4A0-A70041185A62}"/>
                </c:ext>
              </c:extLst>
            </c:dLbl>
            <c:dLbl>
              <c:idx val="3"/>
              <c:layout>
                <c:manualLayout>
                  <c:x val="-1.166239093174002E-2"/>
                  <c:y val="-8.78293635488306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F8-4164-A4A0-A70041185A62}"/>
                </c:ext>
              </c:extLst>
            </c:dLbl>
            <c:dLbl>
              <c:idx val="5"/>
              <c:layout>
                <c:manualLayout>
                  <c:x val="6.2575658296591632E-2"/>
                  <c:y val="-5.77522032387969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F8-4164-A4A0-A70041185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/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'Figura 1,16'!$A$3:$A$8</c:f>
              <c:strCache>
                <c:ptCount val="6"/>
                <c:pt idx="0">
                  <c:v>Occupati</c:v>
                </c:pt>
                <c:pt idx="1">
                  <c:v>Disoccupati in cerca di occupazione</c:v>
                </c:pt>
                <c:pt idx="2">
                  <c:v>Inoccupati in cerca di primo impiego</c:v>
                </c:pt>
                <c:pt idx="3">
                  <c:v>Studenti/in formazione</c:v>
                </c:pt>
                <c:pt idx="4">
                  <c:v>Impegnati</c:v>
                </c:pt>
                <c:pt idx="5">
                  <c:v>Inattivi</c:v>
                </c:pt>
              </c:strCache>
            </c:strRef>
          </c:cat>
          <c:val>
            <c:numRef>
              <c:f>'Figura 1,16'!$B$3:$B$8</c:f>
              <c:numCache>
                <c:formatCode>#,##0.0</c:formatCode>
                <c:ptCount val="6"/>
                <c:pt idx="0">
                  <c:v>71.515790849336184</c:v>
                </c:pt>
                <c:pt idx="1">
                  <c:v>13.886295424134175</c:v>
                </c:pt>
                <c:pt idx="2">
                  <c:v>0.22505648709715639</c:v>
                </c:pt>
                <c:pt idx="3">
                  <c:v>8.6635103711271046</c:v>
                </c:pt>
                <c:pt idx="4">
                  <c:v>5.303377894176128</c:v>
                </c:pt>
                <c:pt idx="5">
                  <c:v>0.40596897412870231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F8-4164-A4A0-A7004118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solidFill>
      <a:schemeClr val="bg1"/>
    </a:solidFill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5943371760543258E-2"/>
          <c:y val="5.7232693065380515E-2"/>
          <c:w val="0.89045602234603649"/>
          <c:h val="0.689493648394265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'Figura 1.17'!$B$4</c:f>
              <c:strCache>
                <c:ptCount val="1"/>
                <c:pt idx="0">
                  <c:v>Istituzioni Formative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1.17'!$A$5:$A$10</c:f>
              <c:strCache>
                <c:ptCount val="6"/>
                <c:pt idx="0">
                  <c:v>Occupati</c:v>
                </c:pt>
                <c:pt idx="1">
                  <c:v>Disoccupati in cerca di occupazione</c:v>
                </c:pt>
                <c:pt idx="2">
                  <c:v>Inoccupati in cerca di primo impiego</c:v>
                </c:pt>
                <c:pt idx="3">
                  <c:v>Studenti/in formazione</c:v>
                </c:pt>
                <c:pt idx="4">
                  <c:v>Impegnati</c:v>
                </c:pt>
                <c:pt idx="5">
                  <c:v>Inattivi</c:v>
                </c:pt>
              </c:strCache>
            </c:strRef>
          </c:cat>
          <c:val>
            <c:numRef>
              <c:f>'Figura 1.17'!$B$5:$B$10</c:f>
              <c:numCache>
                <c:formatCode>#,##0.0</c:formatCode>
                <c:ptCount val="6"/>
                <c:pt idx="0">
                  <c:v>72.143840907477085</c:v>
                </c:pt>
                <c:pt idx="1">
                  <c:v>14.797907426601812</c:v>
                </c:pt>
                <c:pt idx="2">
                  <c:v>2.2555775459831886</c:v>
                </c:pt>
                <c:pt idx="3">
                  <c:v>6.1055835534083567</c:v>
                </c:pt>
                <c:pt idx="4">
                  <c:v>3.6039979614121829</c:v>
                </c:pt>
                <c:pt idx="5">
                  <c:v>1.0930926051173664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D-4792-874F-B2107BD9EC92}"/>
            </c:ext>
          </c:extLst>
        </c:ser>
        <c:ser>
          <c:idx val="1"/>
          <c:order val="1"/>
          <c:tx>
            <c:strRef>
              <c:f>'Figura 1.17'!$C$4</c:f>
              <c:strCache>
                <c:ptCount val="1"/>
                <c:pt idx="0">
                  <c:v>Istituzioni scolastiche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097831634970688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1D-4792-874F-B2107BD9EC92}"/>
                </c:ext>
              </c:extLst>
            </c:dLbl>
            <c:dLbl>
              <c:idx val="1"/>
              <c:layout>
                <c:manualLayout>
                  <c:x val="1.83560268059935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D-4792-874F-B2107BD9EC92}"/>
                </c:ext>
              </c:extLst>
            </c:dLbl>
            <c:dLbl>
              <c:idx val="4"/>
              <c:layout>
                <c:manualLayout>
                  <c:x val="1.5733737262280178E-2"/>
                  <c:y val="-8.1760990093400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D-4792-874F-B2107BD9EC92}"/>
                </c:ext>
              </c:extLst>
            </c:dLbl>
            <c:dLbl>
              <c:idx val="5"/>
              <c:layout>
                <c:manualLayout>
                  <c:x val="1.8356026805993523E-2"/>
                  <c:y val="-1.6352198018680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D-4792-874F-B2107BD9E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1.17'!$A$5:$A$10</c:f>
              <c:strCache>
                <c:ptCount val="6"/>
                <c:pt idx="0">
                  <c:v>Occupati</c:v>
                </c:pt>
                <c:pt idx="1">
                  <c:v>Disoccupati in cerca di occupazione</c:v>
                </c:pt>
                <c:pt idx="2">
                  <c:v>Inoccupati in cerca di primo impiego</c:v>
                </c:pt>
                <c:pt idx="3">
                  <c:v>Studenti/in formazione</c:v>
                </c:pt>
                <c:pt idx="4">
                  <c:v>Impegnati</c:v>
                </c:pt>
                <c:pt idx="5">
                  <c:v>Inattivi</c:v>
                </c:pt>
              </c:strCache>
            </c:strRef>
          </c:cat>
          <c:val>
            <c:numRef>
              <c:f>'Figura 1.17'!$C$5:$C$10</c:f>
              <c:numCache>
                <c:formatCode>#,##0.0</c:formatCode>
                <c:ptCount val="6"/>
                <c:pt idx="0">
                  <c:v>63.491364581023944</c:v>
                </c:pt>
                <c:pt idx="1">
                  <c:v>15.178314567356191</c:v>
                </c:pt>
                <c:pt idx="2">
                  <c:v>4.4680197897715281</c:v>
                </c:pt>
                <c:pt idx="3">
                  <c:v>11.557547921948638</c:v>
                </c:pt>
                <c:pt idx="4">
                  <c:v>4.3651658874366186</c:v>
                </c:pt>
                <c:pt idx="5">
                  <c:v>0.93958725246307329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1D-4792-874F-B2107BD9E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268288"/>
        <c:axId val="140269824"/>
        <c:axId val="0"/>
      </c:bar3DChart>
      <c:catAx>
        <c:axId val="1402682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0269824"/>
        <c:crosses val="autoZero"/>
        <c:auto val="1"/>
        <c:lblAlgn val="ctr"/>
        <c:lblOffset val="100"/>
        <c:noMultiLvlLbl val="0"/>
      </c:catAx>
      <c:valAx>
        <c:axId val="14026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026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1.2'!$D$38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1.2'!$C$39:$C$60</c:f>
              <c:strCache>
                <c:ptCount val="22"/>
                <c:pt idx="0">
                  <c:v>operatore del mare e delle acque interne</c:v>
                </c:pt>
                <c:pt idx="1">
                  <c:v>operatore del montaggio e della manutenzione di imbarc. da diporto</c:v>
                </c:pt>
                <c:pt idx="2">
                  <c:v>operatore delle calzature</c:v>
                </c:pt>
                <c:pt idx="3">
                  <c:v>operatore dei sistemi e dei servizi logistici</c:v>
                </c:pt>
                <c:pt idx="4">
                  <c:v>operatore delle lavorazioni artistiche</c:v>
                </c:pt>
                <c:pt idx="5">
                  <c:v>operatore delle produzioni chimiche</c:v>
                </c:pt>
                <c:pt idx="6">
                  <c:v>operatore edile</c:v>
                </c:pt>
                <c:pt idx="7">
                  <c:v>operatore del legno</c:v>
                </c:pt>
                <c:pt idx="8">
                  <c:v>operatore di impianti termoidraulici</c:v>
                </c:pt>
                <c:pt idx="9">
                  <c:v>operatore dell’abbigliamento</c:v>
                </c:pt>
                <c:pt idx="10">
                  <c:v>operatore agricolo</c:v>
                </c:pt>
                <c:pt idx="11">
                  <c:v>operatore della trasformazione agroalimentare</c:v>
                </c:pt>
                <c:pt idx="12">
                  <c:v>operatore elettronico</c:v>
                </c:pt>
                <c:pt idx="13">
                  <c:v>operatore ai servizi di vendita</c:v>
                </c:pt>
                <c:pt idx="14">
                  <c:v>operatore ai servizi di promozione ed accoglienza</c:v>
                </c:pt>
                <c:pt idx="15">
                  <c:v>operatore grafico</c:v>
                </c:pt>
                <c:pt idx="16">
                  <c:v>operatore alla riparazione dei veicoli a motore</c:v>
                </c:pt>
                <c:pt idx="17">
                  <c:v>operatore amministrativo - segretariale</c:v>
                </c:pt>
                <c:pt idx="18">
                  <c:v>operatore meccanico</c:v>
                </c:pt>
                <c:pt idx="19">
                  <c:v>operatore elettrico</c:v>
                </c:pt>
                <c:pt idx="20">
                  <c:v>operatore del benessere</c:v>
                </c:pt>
                <c:pt idx="21">
                  <c:v>operatore della ristorazione</c:v>
                </c:pt>
              </c:strCache>
            </c:strRef>
          </c:cat>
          <c:val>
            <c:numRef>
              <c:f>'Figura 1.2'!$D$39:$D$60</c:f>
              <c:numCache>
                <c:formatCode>0.0</c:formatCode>
                <c:ptCount val="22"/>
                <c:pt idx="0">
                  <c:v>2.888628912286783E-2</c:v>
                </c:pt>
                <c:pt idx="1">
                  <c:v>4.3329433684301748E-2</c:v>
                </c:pt>
                <c:pt idx="2">
                  <c:v>5.632826378959227E-2</c:v>
                </c:pt>
                <c:pt idx="3">
                  <c:v>0.2383118852636596</c:v>
                </c:pt>
                <c:pt idx="4">
                  <c:v>0.27875269003567454</c:v>
                </c:pt>
                <c:pt idx="5">
                  <c:v>0.2859742623163915</c:v>
                </c:pt>
                <c:pt idx="6">
                  <c:v>0.5213975186677644</c:v>
                </c:pt>
                <c:pt idx="7">
                  <c:v>0.87092161705446514</c:v>
                </c:pt>
                <c:pt idx="8">
                  <c:v>2.1780261998642345</c:v>
                </c:pt>
                <c:pt idx="9">
                  <c:v>2.8972947990236433</c:v>
                </c:pt>
                <c:pt idx="10">
                  <c:v>2.9045163713043602</c:v>
                </c:pt>
                <c:pt idx="11">
                  <c:v>2.9059606857605038</c:v>
                </c:pt>
                <c:pt idx="12">
                  <c:v>3.0215058422519752</c:v>
                </c:pt>
                <c:pt idx="13">
                  <c:v>3.2237098661120496</c:v>
                </c:pt>
                <c:pt idx="14">
                  <c:v>4.715686699308173</c:v>
                </c:pt>
                <c:pt idx="15">
                  <c:v>4.8528965726417956</c:v>
                </c:pt>
                <c:pt idx="16">
                  <c:v>6.350650663662492</c:v>
                </c:pt>
                <c:pt idx="17">
                  <c:v>6.4921934803645458</c:v>
                </c:pt>
                <c:pt idx="18">
                  <c:v>7.2519028842959692</c:v>
                </c:pt>
                <c:pt idx="19">
                  <c:v>7.8541820125077626</c:v>
                </c:pt>
                <c:pt idx="20">
                  <c:v>12.110576714762338</c:v>
                </c:pt>
                <c:pt idx="21">
                  <c:v>30.916995248205438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1-4318-B413-58ECF3D37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67687135"/>
        <c:axId val="1967672991"/>
      </c:barChart>
      <c:catAx>
        <c:axId val="1967687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7672991"/>
        <c:crosses val="autoZero"/>
        <c:auto val="1"/>
        <c:lblAlgn val="ctr"/>
        <c:lblOffset val="100"/>
        <c:noMultiLvlLbl val="0"/>
      </c:catAx>
      <c:valAx>
        <c:axId val="19676729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7687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'Figura 1.18'!$A$3</c:f>
              <c:strCache>
                <c:ptCount val="1"/>
                <c:pt idx="0">
                  <c:v>Disoccupati in cerca di occupazione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1.18'!$B$2:$F$2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</c:strCache>
            </c:strRef>
          </c:cat>
          <c:val>
            <c:numRef>
              <c:f>'Figura 1.18'!$B$3:$F$3</c:f>
              <c:numCache>
                <c:formatCode>#,##0.0</c:formatCode>
                <c:ptCount val="5"/>
                <c:pt idx="0">
                  <c:v>12.491827317175888</c:v>
                </c:pt>
                <c:pt idx="1">
                  <c:v>13.340765493592494</c:v>
                </c:pt>
                <c:pt idx="2">
                  <c:v>10.236445247370741</c:v>
                </c:pt>
                <c:pt idx="3">
                  <c:v>23.833038570443094</c:v>
                </c:pt>
                <c:pt idx="4">
                  <c:v>17.956805603783121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4-4A4B-A00A-38F4CA591A05}"/>
            </c:ext>
          </c:extLst>
        </c:ser>
        <c:ser>
          <c:idx val="1"/>
          <c:order val="1"/>
          <c:tx>
            <c:strRef>
              <c:f>'Figura 1.18'!$A$4</c:f>
              <c:strCache>
                <c:ptCount val="1"/>
                <c:pt idx="0">
                  <c:v>Inoccupati in cerca di primo impiego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1.18'!$B$2:$F$2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</c:strCache>
            </c:strRef>
          </c:cat>
          <c:val>
            <c:numRef>
              <c:f>'Figura 1.18'!$B$4:$F$4</c:f>
              <c:numCache>
                <c:formatCode>#,##0.0</c:formatCode>
                <c:ptCount val="5"/>
                <c:pt idx="0">
                  <c:v>2.8936771896648361</c:v>
                </c:pt>
                <c:pt idx="1">
                  <c:v>3.2965443850002676</c:v>
                </c:pt>
                <c:pt idx="2">
                  <c:v>2.959310342037945</c:v>
                </c:pt>
                <c:pt idx="3">
                  <c:v>4.8282315443362354</c:v>
                </c:pt>
                <c:pt idx="4">
                  <c:v>3.6603363403418605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F4-4A4B-A00A-38F4CA591A05}"/>
            </c:ext>
          </c:extLst>
        </c:ser>
        <c:ser>
          <c:idx val="2"/>
          <c:order val="2"/>
          <c:tx>
            <c:strRef>
              <c:f>'Figura 1.18'!$A$5</c:f>
              <c:strCache>
                <c:ptCount val="1"/>
                <c:pt idx="0">
                  <c:v>Studenti/in formazione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1.18'!$B$2:$F$2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</c:strCache>
            </c:strRef>
          </c:cat>
          <c:val>
            <c:numRef>
              <c:f>'Figura 1.18'!$B$5:$F$5</c:f>
              <c:numCache>
                <c:formatCode>#,##0.0</c:formatCode>
                <c:ptCount val="5"/>
                <c:pt idx="0">
                  <c:v>6.0464886576333594</c:v>
                </c:pt>
                <c:pt idx="1">
                  <c:v>13.393454464891333</c:v>
                </c:pt>
                <c:pt idx="2">
                  <c:v>9.7110596255134567</c:v>
                </c:pt>
                <c:pt idx="3">
                  <c:v>11.422078837447369</c:v>
                </c:pt>
                <c:pt idx="4">
                  <c:v>2.3094462176078703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F4-4A4B-A00A-38F4CA591A05}"/>
            </c:ext>
          </c:extLst>
        </c:ser>
        <c:ser>
          <c:idx val="3"/>
          <c:order val="3"/>
          <c:tx>
            <c:strRef>
              <c:f>'Figura 1.18'!$A$6</c:f>
              <c:strCache>
                <c:ptCount val="1"/>
                <c:pt idx="0">
                  <c:v>Impegnati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1.18'!$B$2:$F$2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</c:strCache>
            </c:strRef>
          </c:cat>
          <c:val>
            <c:numRef>
              <c:f>'Figura 1.18'!$B$6:$F$6</c:f>
              <c:numCache>
                <c:formatCode>#,##0.0</c:formatCode>
                <c:ptCount val="5"/>
                <c:pt idx="0">
                  <c:v>2.2546264545858548</c:v>
                </c:pt>
                <c:pt idx="1">
                  <c:v>5.1829281822976343</c:v>
                </c:pt>
                <c:pt idx="2">
                  <c:v>6.6517342624035498</c:v>
                </c:pt>
                <c:pt idx="3">
                  <c:v>4.4453776109792527</c:v>
                </c:pt>
                <c:pt idx="4">
                  <c:v>1.2230710995043377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F4-4A4B-A00A-38F4CA591A05}"/>
            </c:ext>
          </c:extLst>
        </c:ser>
        <c:ser>
          <c:idx val="4"/>
          <c:order val="4"/>
          <c:tx>
            <c:strRef>
              <c:f>'Figura 1.18'!$A$7</c:f>
              <c:strCache>
                <c:ptCount val="1"/>
                <c:pt idx="0">
                  <c:v>Inattivi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1.18'!$B$2:$F$2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</c:strCache>
            </c:strRef>
          </c:cat>
          <c:val>
            <c:numRef>
              <c:f>'Figura 1.18'!$B$7:$F$7</c:f>
              <c:numCache>
                <c:formatCode>#,##0.0</c:formatCode>
                <c:ptCount val="5"/>
                <c:pt idx="0">
                  <c:v>1.5061096876354652</c:v>
                </c:pt>
                <c:pt idx="1">
                  <c:v>0.83376163164456119</c:v>
                </c:pt>
                <c:pt idx="2">
                  <c:v>0.45702126791131864</c:v>
                </c:pt>
                <c:pt idx="3">
                  <c:v>0.71118034608909464</c:v>
                </c:pt>
                <c:pt idx="4">
                  <c:v>1.4474902076700766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F4-4A4B-A00A-38F4CA591A05}"/>
            </c:ext>
          </c:extLst>
        </c:ser>
        <c:ser>
          <c:idx val="5"/>
          <c:order val="5"/>
          <c:tx>
            <c:strRef>
              <c:f>'Figura 1.18'!$A$8</c:f>
              <c:strCache>
                <c:ptCount val="1"/>
                <c:pt idx="0">
                  <c:v>Occupati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1.18'!$B$2:$F$2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</c:strCache>
            </c:strRef>
          </c:cat>
          <c:val>
            <c:numRef>
              <c:f>'Figura 1.18'!$B$8:$F$8</c:f>
              <c:numCache>
                <c:formatCode>#,##0.0</c:formatCode>
                <c:ptCount val="5"/>
                <c:pt idx="0">
                  <c:v>74.807270693304559</c:v>
                </c:pt>
                <c:pt idx="1">
                  <c:v>63.952545842573571</c:v>
                </c:pt>
                <c:pt idx="2">
                  <c:v>69.984429254763455</c:v>
                </c:pt>
                <c:pt idx="3">
                  <c:v>54.760093090704778</c:v>
                </c:pt>
                <c:pt idx="4">
                  <c:v>73.402850531092895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F4-4A4B-A00A-38F4CA591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760832"/>
        <c:axId val="102762368"/>
      </c:barChart>
      <c:catAx>
        <c:axId val="102760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102762368"/>
        <c:crosses val="autoZero"/>
        <c:auto val="1"/>
        <c:lblAlgn val="ctr"/>
        <c:lblOffset val="100"/>
        <c:noMultiLvlLbl val="0"/>
      </c:catAx>
      <c:valAx>
        <c:axId val="102762368"/>
        <c:scaling>
          <c:orientation val="minMax"/>
          <c:max val="100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1027608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it-IT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1.19'!$A$4</c:f>
              <c:strCache>
                <c:ptCount val="1"/>
                <c:pt idx="0">
                  <c:v>Occupati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1.19'!$B$3:$G$3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'Figura 1.19'!$B$4:$G$4</c:f>
              <c:numCache>
                <c:formatCode>#,##0.0</c:formatCode>
                <c:ptCount val="6"/>
                <c:pt idx="0">
                  <c:v>68.263514031452587</c:v>
                </c:pt>
                <c:pt idx="1">
                  <c:v>59.02977178876089</c:v>
                </c:pt>
                <c:pt idx="2">
                  <c:v>62.191585392975391</c:v>
                </c:pt>
                <c:pt idx="3">
                  <c:v>54.533010858091089</c:v>
                </c:pt>
                <c:pt idx="4">
                  <c:v>56.319801449802299</c:v>
                </c:pt>
                <c:pt idx="5">
                  <c:v>61.29290052291789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DA-4B7A-877A-8338F3971E36}"/>
            </c:ext>
          </c:extLst>
        </c:ser>
        <c:ser>
          <c:idx val="1"/>
          <c:order val="1"/>
          <c:tx>
            <c:strRef>
              <c:f>'Figura 1.19'!$A$5</c:f>
              <c:strCache>
                <c:ptCount val="1"/>
                <c:pt idx="0">
                  <c:v>In altra condizione (inoccupati, disoccupati, studenti, impegnati, attivi)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1.19'!$B$3:$G$3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'Figura 1.19'!$B$5:$G$5</c:f>
              <c:numCache>
                <c:formatCode>#,##0.0</c:formatCode>
                <c:ptCount val="6"/>
                <c:pt idx="0">
                  <c:v>25.904889104209651</c:v>
                </c:pt>
                <c:pt idx="1">
                  <c:v>36.147349446786222</c:v>
                </c:pt>
                <c:pt idx="2">
                  <c:v>30.921420801245738</c:v>
                </c:pt>
                <c:pt idx="3">
                  <c:v>40.828769853121933</c:v>
                </c:pt>
                <c:pt idx="4">
                  <c:v>42.19261244606291</c:v>
                </c:pt>
                <c:pt idx="5">
                  <c:v>33.573298007764009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DA-4B7A-877A-8338F3971E36}"/>
            </c:ext>
          </c:extLst>
        </c:ser>
        <c:ser>
          <c:idx val="2"/>
          <c:order val="2"/>
          <c:tx>
            <c:strRef>
              <c:f>'Figura 1.19'!$A$6</c:f>
              <c:strCache>
                <c:ptCount val="1"/>
                <c:pt idx="0">
                  <c:v>In cassa integrazione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1.19'!$B$3:$G$3</c:f>
              <c:strCache>
                <c:ptCount val="6"/>
                <c:pt idx="0">
                  <c:v>Nord-Ovest</c:v>
                </c:pt>
                <c:pt idx="1">
                  <c:v>Nord-Est</c:v>
                </c:pt>
                <c:pt idx="2">
                  <c:v>Centro</c:v>
                </c:pt>
                <c:pt idx="3">
                  <c:v>Sud</c:v>
                </c:pt>
                <c:pt idx="4">
                  <c:v>Isole</c:v>
                </c:pt>
                <c:pt idx="5">
                  <c:v>Totale</c:v>
                </c:pt>
              </c:strCache>
            </c:strRef>
          </c:cat>
          <c:val>
            <c:numRef>
              <c:f>'Figura 1.19'!$B$6:$G$6</c:f>
              <c:numCache>
                <c:formatCode>#,##0.0</c:formatCode>
                <c:ptCount val="6"/>
                <c:pt idx="0">
                  <c:v>5.8315968643377651</c:v>
                </c:pt>
                <c:pt idx="1">
                  <c:v>4.8228787644528861</c:v>
                </c:pt>
                <c:pt idx="2">
                  <c:v>6.8869938057788733</c:v>
                </c:pt>
                <c:pt idx="3">
                  <c:v>4.6382192887869804</c:v>
                </c:pt>
                <c:pt idx="4">
                  <c:v>1.48758610413479</c:v>
                </c:pt>
                <c:pt idx="5">
                  <c:v>5.1338014693180929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DA-4B7A-877A-8338F3971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662656"/>
        <c:axId val="10664192"/>
        <c:axId val="0"/>
      </c:bar3DChart>
      <c:catAx>
        <c:axId val="10662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64192"/>
        <c:crosses val="autoZero"/>
        <c:auto val="1"/>
        <c:lblAlgn val="ctr"/>
        <c:lblOffset val="100"/>
        <c:noMultiLvlLbl val="0"/>
      </c:catAx>
      <c:valAx>
        <c:axId val="1066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62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1.20'!$B$2</c:f>
              <c:strCache>
                <c:ptCount val="1"/>
                <c:pt idx="0">
                  <c:v>Istituzioni Formative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4.8446544388097293E-3"/>
                  <c:y val="-3.7674034758598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E-4789-9866-BB9450458F5F}"/>
                </c:ext>
              </c:extLst>
            </c:dLbl>
            <c:dLbl>
              <c:idx val="3"/>
              <c:layout>
                <c:manualLayout>
                  <c:x val="0"/>
                  <c:y val="-1.8837017379299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E-4789-9866-BB9450458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1.20'!$A$3:$A$8</c:f>
              <c:strCache>
                <c:ptCount val="6"/>
                <c:pt idx="0">
                  <c:v>Occupati</c:v>
                </c:pt>
                <c:pt idx="1">
                  <c:v>Disoccupati in cerca di occupazione</c:v>
                </c:pt>
                <c:pt idx="2">
                  <c:v>Inoccupati in cerca di primo impiego</c:v>
                </c:pt>
                <c:pt idx="3">
                  <c:v>Studenti/in formazione</c:v>
                </c:pt>
                <c:pt idx="4">
                  <c:v>Impegnati</c:v>
                </c:pt>
                <c:pt idx="5">
                  <c:v>Inattivi</c:v>
                </c:pt>
              </c:strCache>
            </c:strRef>
          </c:cat>
          <c:val>
            <c:numRef>
              <c:f>'Figura 1.20'!$B$3:$B$8</c:f>
              <c:numCache>
                <c:formatCode>#,##0.0</c:formatCode>
                <c:ptCount val="6"/>
                <c:pt idx="0">
                  <c:v>71.711386280776551</c:v>
                </c:pt>
                <c:pt idx="1">
                  <c:v>14.929028820384218</c:v>
                </c:pt>
                <c:pt idx="2">
                  <c:v>0.28987172123300819</c:v>
                </c:pt>
                <c:pt idx="3">
                  <c:v>8.5764232392985242</c:v>
                </c:pt>
                <c:pt idx="4">
                  <c:v>3.9704037650818487</c:v>
                </c:pt>
                <c:pt idx="5">
                  <c:v>0.52288617322585229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0E-4789-9866-BB9450458F5F}"/>
            </c:ext>
          </c:extLst>
        </c:ser>
        <c:ser>
          <c:idx val="1"/>
          <c:order val="1"/>
          <c:tx>
            <c:strRef>
              <c:f>'Figura 1.20'!$C$2</c:f>
              <c:strCache>
                <c:ptCount val="1"/>
                <c:pt idx="0">
                  <c:v>Istituzioni scolastiche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2111636097024302E-2"/>
                  <c:y val="-7.53480695171968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E-4789-9866-BB9450458F5F}"/>
                </c:ext>
              </c:extLst>
            </c:dLbl>
            <c:dLbl>
              <c:idx val="1"/>
              <c:layout>
                <c:manualLayout>
                  <c:x val="1.6956290535833994E-2"/>
                  <c:y val="-7.534806951719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E-4789-9866-BB9450458F5F}"/>
                </c:ext>
              </c:extLst>
            </c:dLbl>
            <c:dLbl>
              <c:idx val="2"/>
              <c:layout>
                <c:manualLayout>
                  <c:x val="1.2111636097024302E-2"/>
                  <c:y val="-3.76740347585977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E-4789-9866-BB9450458F5F}"/>
                </c:ext>
              </c:extLst>
            </c:dLbl>
            <c:dLbl>
              <c:idx val="3"/>
              <c:layout>
                <c:manualLayout>
                  <c:x val="1.2111636097024302E-2"/>
                  <c:y val="-1.8837017379299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E-4789-9866-BB9450458F5F}"/>
                </c:ext>
              </c:extLst>
            </c:dLbl>
            <c:dLbl>
              <c:idx val="4"/>
              <c:layout>
                <c:manualLayout>
                  <c:x val="7.2669816582146829E-3"/>
                  <c:y val="-1.130221042757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E-4789-9866-BB9450458F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1.20'!$A$3:$A$8</c:f>
              <c:strCache>
                <c:ptCount val="6"/>
                <c:pt idx="0">
                  <c:v>Occupati</c:v>
                </c:pt>
                <c:pt idx="1">
                  <c:v>Disoccupati in cerca di occupazione</c:v>
                </c:pt>
                <c:pt idx="2">
                  <c:v>Inoccupati in cerca di primo impiego</c:v>
                </c:pt>
                <c:pt idx="3">
                  <c:v>Studenti/in formazione</c:v>
                </c:pt>
                <c:pt idx="4">
                  <c:v>Impegnati</c:v>
                </c:pt>
                <c:pt idx="5">
                  <c:v>Inattivi</c:v>
                </c:pt>
              </c:strCache>
            </c:strRef>
          </c:cat>
          <c:val>
            <c:numRef>
              <c:f>'Figura 1.20'!$C$3:$C$8</c:f>
              <c:numCache>
                <c:formatCode>#,##0.0</c:formatCode>
                <c:ptCount val="6"/>
                <c:pt idx="0">
                  <c:v>70.836629209653523</c:v>
                </c:pt>
                <c:pt idx="1">
                  <c:v>10.265635585938913</c:v>
                </c:pt>
                <c:pt idx="2">
                  <c:v>0</c:v>
                </c:pt>
                <c:pt idx="3">
                  <c:v>8.9659010701970985</c:v>
                </c:pt>
                <c:pt idx="4">
                  <c:v>9.9318341342104688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80E-4789-9866-BB9450458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788096"/>
        <c:axId val="118789632"/>
        <c:axId val="0"/>
      </c:bar3DChart>
      <c:catAx>
        <c:axId val="118788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8789632"/>
        <c:crosses val="autoZero"/>
        <c:auto val="1"/>
        <c:lblAlgn val="ctr"/>
        <c:lblOffset val="100"/>
        <c:noMultiLvlLbl val="0"/>
      </c:catAx>
      <c:valAx>
        <c:axId val="11878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878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'Figura 1.21'!$A$7</c:f>
              <c:strCache>
                <c:ptCount val="1"/>
                <c:pt idx="0">
                  <c:v>Occupati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1.21'!$B$6:$F$6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Sud</c:v>
                </c:pt>
                <c:pt idx="3">
                  <c:v>Isole</c:v>
                </c:pt>
                <c:pt idx="4">
                  <c:v>Totale</c:v>
                </c:pt>
              </c:strCache>
            </c:strRef>
          </c:cat>
          <c:val>
            <c:numRef>
              <c:f>'Figura 1.21'!$B$7:$F$7</c:f>
              <c:numCache>
                <c:formatCode>#,##0.0</c:formatCode>
                <c:ptCount val="5"/>
                <c:pt idx="0">
                  <c:v>69.923123944344951</c:v>
                </c:pt>
                <c:pt idx="1">
                  <c:v>69.37621772556308</c:v>
                </c:pt>
                <c:pt idx="2">
                  <c:v>81.225119831017935</c:v>
                </c:pt>
                <c:pt idx="3">
                  <c:v>81.417339248689927</c:v>
                </c:pt>
                <c:pt idx="4">
                  <c:v>71.515790849336184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C-4F83-9520-76713F5E92C8}"/>
            </c:ext>
          </c:extLst>
        </c:ser>
        <c:ser>
          <c:idx val="1"/>
          <c:order val="1"/>
          <c:tx>
            <c:strRef>
              <c:f>'Figura 1.21'!$A$8</c:f>
              <c:strCache>
                <c:ptCount val="1"/>
                <c:pt idx="0">
                  <c:v>Disoccupati in cerca di occupazione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1.21'!$B$6:$F$6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Sud</c:v>
                </c:pt>
                <c:pt idx="3">
                  <c:v>Isole</c:v>
                </c:pt>
                <c:pt idx="4">
                  <c:v>Totale</c:v>
                </c:pt>
              </c:strCache>
            </c:strRef>
          </c:cat>
          <c:val>
            <c:numRef>
              <c:f>'Figura 1.21'!$B$8:$F$8</c:f>
              <c:numCache>
                <c:formatCode>#,##0.0</c:formatCode>
                <c:ptCount val="5"/>
                <c:pt idx="0">
                  <c:v>14.292156228633798</c:v>
                </c:pt>
                <c:pt idx="1">
                  <c:v>14.153840854436989</c:v>
                </c:pt>
                <c:pt idx="2">
                  <c:v>9.3874400844910202</c:v>
                </c:pt>
                <c:pt idx="3">
                  <c:v>13.665769890635691</c:v>
                </c:pt>
                <c:pt idx="4">
                  <c:v>13.886295424134175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1C-4F83-9520-76713F5E92C8}"/>
            </c:ext>
          </c:extLst>
        </c:ser>
        <c:ser>
          <c:idx val="2"/>
          <c:order val="2"/>
          <c:tx>
            <c:strRef>
              <c:f>'Figura 1.21'!$A$9</c:f>
              <c:strCache>
                <c:ptCount val="1"/>
                <c:pt idx="0">
                  <c:v>Inoccupati in cerca di primo impiego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1C-4F83-9520-76713F5E92C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1C-4F83-9520-76713F5E92C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1C-4F83-9520-76713F5E9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1.21'!$B$6:$F$6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Sud</c:v>
                </c:pt>
                <c:pt idx="3">
                  <c:v>Isole</c:v>
                </c:pt>
                <c:pt idx="4">
                  <c:v>Totale</c:v>
                </c:pt>
              </c:strCache>
            </c:strRef>
          </c:cat>
          <c:val>
            <c:numRef>
              <c:f>'Figura 1.21'!$B$9:$F$9</c:f>
              <c:numCache>
                <c:formatCode>#,##0.0</c:formatCode>
                <c:ptCount val="5"/>
                <c:pt idx="0">
                  <c:v>0</c:v>
                </c:pt>
                <c:pt idx="1">
                  <c:v>1.1224792408066426</c:v>
                </c:pt>
                <c:pt idx="2">
                  <c:v>0</c:v>
                </c:pt>
                <c:pt idx="3">
                  <c:v>0</c:v>
                </c:pt>
                <c:pt idx="4">
                  <c:v>0.22505648709715639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1C-4F83-9520-76713F5E92C8}"/>
            </c:ext>
          </c:extLst>
        </c:ser>
        <c:ser>
          <c:idx val="3"/>
          <c:order val="3"/>
          <c:tx>
            <c:strRef>
              <c:f>'Figura 1.21'!$A$10</c:f>
              <c:strCache>
                <c:ptCount val="1"/>
                <c:pt idx="0">
                  <c:v>Studenti/in formazione</c:v>
                </c:pt>
              </c:strCache>
            </c:strRef>
          </c:tx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1C-4F83-9520-76713F5E9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1.21'!$B$6:$F$6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Sud</c:v>
                </c:pt>
                <c:pt idx="3">
                  <c:v>Isole</c:v>
                </c:pt>
                <c:pt idx="4">
                  <c:v>Totale</c:v>
                </c:pt>
              </c:strCache>
            </c:strRef>
          </c:cat>
          <c:val>
            <c:numRef>
              <c:f>'Figura 1.21'!$B$10:$F$10</c:f>
              <c:numCache>
                <c:formatCode>#,##0.0</c:formatCode>
                <c:ptCount val="5"/>
                <c:pt idx="0">
                  <c:v>10.00030832232164</c:v>
                </c:pt>
                <c:pt idx="1">
                  <c:v>9.8250296559905088</c:v>
                </c:pt>
                <c:pt idx="2">
                  <c:v>2.8637582256885308</c:v>
                </c:pt>
                <c:pt idx="3">
                  <c:v>0</c:v>
                </c:pt>
                <c:pt idx="4">
                  <c:v>8.6635103711271046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F1C-4F83-9520-76713F5E92C8}"/>
            </c:ext>
          </c:extLst>
        </c:ser>
        <c:ser>
          <c:idx val="4"/>
          <c:order val="4"/>
          <c:tx>
            <c:strRef>
              <c:f>'Figura 1.21'!$A$11</c:f>
              <c:strCache>
                <c:ptCount val="1"/>
                <c:pt idx="0">
                  <c:v>Impegnati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1.21'!$B$6:$F$6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Sud</c:v>
                </c:pt>
                <c:pt idx="3">
                  <c:v>Isole</c:v>
                </c:pt>
                <c:pt idx="4">
                  <c:v>Totale</c:v>
                </c:pt>
              </c:strCache>
            </c:strRef>
          </c:cat>
          <c:val>
            <c:numRef>
              <c:f>'Figura 1.21'!$B$11:$F$11</c:f>
              <c:numCache>
                <c:formatCode>#,##0.0</c:formatCode>
                <c:ptCount val="5"/>
                <c:pt idx="0">
                  <c:v>5.7844115046992757</c:v>
                </c:pt>
                <c:pt idx="1">
                  <c:v>3.497644205617739</c:v>
                </c:pt>
                <c:pt idx="2">
                  <c:v>6.5236818588024894</c:v>
                </c:pt>
                <c:pt idx="3">
                  <c:v>4.9168908606744131</c:v>
                </c:pt>
                <c:pt idx="4">
                  <c:v>5.303377894176128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F1C-4F83-9520-76713F5E92C8}"/>
            </c:ext>
          </c:extLst>
        </c:ser>
        <c:ser>
          <c:idx val="5"/>
          <c:order val="5"/>
          <c:tx>
            <c:strRef>
              <c:f>'Figura 1.21'!$A$12</c:f>
              <c:strCache>
                <c:ptCount val="1"/>
                <c:pt idx="0">
                  <c:v>Inattivi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1C-4F83-9520-76713F5E92C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1C-4F83-9520-76713F5E9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1.21'!$B$6:$F$6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Sud</c:v>
                </c:pt>
                <c:pt idx="3">
                  <c:v>Isole</c:v>
                </c:pt>
                <c:pt idx="4">
                  <c:v>Totale</c:v>
                </c:pt>
              </c:strCache>
            </c:strRef>
          </c:cat>
          <c:val>
            <c:numRef>
              <c:f>'Figura 1.21'!$B$12:$F$12</c:f>
              <c:numCache>
                <c:formatCode>#,##0.0</c:formatCode>
                <c:ptCount val="5"/>
                <c:pt idx="0">
                  <c:v>0</c:v>
                </c:pt>
                <c:pt idx="1">
                  <c:v>2.024788317584981</c:v>
                </c:pt>
                <c:pt idx="2">
                  <c:v>0</c:v>
                </c:pt>
                <c:pt idx="3">
                  <c:v>0</c:v>
                </c:pt>
                <c:pt idx="4">
                  <c:v>0.40596897412870231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F1C-4F83-9520-76713F5E9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8531200"/>
        <c:axId val="118532736"/>
      </c:barChart>
      <c:catAx>
        <c:axId val="11853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118532736"/>
        <c:crosses val="autoZero"/>
        <c:auto val="1"/>
        <c:lblAlgn val="ctr"/>
        <c:lblOffset val="100"/>
        <c:noMultiLvlLbl val="0"/>
      </c:catAx>
      <c:valAx>
        <c:axId val="118532736"/>
        <c:scaling>
          <c:orientation val="minMax"/>
          <c:max val="100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1185312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00"/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1.22'!$A$3</c:f>
              <c:strCache>
                <c:ptCount val="1"/>
                <c:pt idx="0">
                  <c:v>Occupati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1.22'!$B$2:$F$2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Sud</c:v>
                </c:pt>
                <c:pt idx="3">
                  <c:v>Isole</c:v>
                </c:pt>
                <c:pt idx="4">
                  <c:v>Totale</c:v>
                </c:pt>
              </c:strCache>
            </c:strRef>
          </c:cat>
          <c:val>
            <c:numRef>
              <c:f>'Figura 1.22'!$B$3:$F$3</c:f>
              <c:numCache>
                <c:formatCode>#,##0.0</c:formatCode>
                <c:ptCount val="5"/>
                <c:pt idx="0">
                  <c:v>52.36676414921142</c:v>
                </c:pt>
                <c:pt idx="1">
                  <c:v>71.401006043148101</c:v>
                </c:pt>
                <c:pt idx="2">
                  <c:v>67.779673409700251</c:v>
                </c:pt>
                <c:pt idx="3">
                  <c:v>66.666666666666671</c:v>
                </c:pt>
                <c:pt idx="4">
                  <c:v>58.390936082816069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4-4608-B033-1FBF9461323F}"/>
            </c:ext>
          </c:extLst>
        </c:ser>
        <c:ser>
          <c:idx val="1"/>
          <c:order val="1"/>
          <c:tx>
            <c:strRef>
              <c:f>'Figura 1.22'!$A$4</c:f>
              <c:strCache>
                <c:ptCount val="1"/>
                <c:pt idx="0">
                  <c:v>In altra condizione (inoccupati, disoccupati, studenti, impegnati, attivi)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1.22'!$B$2:$F$2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Sud</c:v>
                </c:pt>
                <c:pt idx="3">
                  <c:v>Isole</c:v>
                </c:pt>
                <c:pt idx="4">
                  <c:v>Totale</c:v>
                </c:pt>
              </c:strCache>
            </c:strRef>
          </c:cat>
          <c:val>
            <c:numRef>
              <c:f>'Figura 1.22'!$B$4:$F$4</c:f>
              <c:numCache>
                <c:formatCode>#,##0.0</c:formatCode>
                <c:ptCount val="5"/>
                <c:pt idx="0">
                  <c:v>34.208544127550262</c:v>
                </c:pt>
                <c:pt idx="1">
                  <c:v>27.009276781350859</c:v>
                </c:pt>
                <c:pt idx="2">
                  <c:v>32.220326590299749</c:v>
                </c:pt>
                <c:pt idx="3">
                  <c:v>28.416442472658908</c:v>
                </c:pt>
                <c:pt idx="4">
                  <c:v>32.153920375219776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44-4608-B033-1FBF9461323F}"/>
            </c:ext>
          </c:extLst>
        </c:ser>
        <c:ser>
          <c:idx val="2"/>
          <c:order val="2"/>
          <c:tx>
            <c:strRef>
              <c:f>'Figura 1.22'!$A$5</c:f>
              <c:strCache>
                <c:ptCount val="1"/>
                <c:pt idx="0">
                  <c:v>In cassa integrazione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1.22'!$B$2:$F$2</c:f>
              <c:strCache>
                <c:ptCount val="5"/>
                <c:pt idx="0">
                  <c:v>Nord-Ovest</c:v>
                </c:pt>
                <c:pt idx="1">
                  <c:v>Nord-Est</c:v>
                </c:pt>
                <c:pt idx="2">
                  <c:v>Sud</c:v>
                </c:pt>
                <c:pt idx="3">
                  <c:v>Isole</c:v>
                </c:pt>
                <c:pt idx="4">
                  <c:v>Totale</c:v>
                </c:pt>
              </c:strCache>
            </c:strRef>
          </c:cat>
          <c:val>
            <c:numRef>
              <c:f>'Figura 1.22'!$B$5:$F$5</c:f>
              <c:numCache>
                <c:formatCode>#,##0.0</c:formatCode>
                <c:ptCount val="5"/>
                <c:pt idx="0">
                  <c:v>13.424691723238336</c:v>
                </c:pt>
                <c:pt idx="1">
                  <c:v>1.5897171755010313</c:v>
                </c:pt>
                <c:pt idx="2">
                  <c:v>0</c:v>
                </c:pt>
                <c:pt idx="3">
                  <c:v>4.9168908606744104</c:v>
                </c:pt>
                <c:pt idx="4">
                  <c:v>9.4551435419641674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44-4608-B033-1FBF94613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620160"/>
        <c:axId val="118621696"/>
        <c:axId val="0"/>
      </c:bar3DChart>
      <c:catAx>
        <c:axId val="118620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8621696"/>
        <c:crosses val="autoZero"/>
        <c:auto val="1"/>
        <c:lblAlgn val="ctr"/>
        <c:lblOffset val="100"/>
        <c:noMultiLvlLbl val="0"/>
      </c:catAx>
      <c:valAx>
        <c:axId val="11862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862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'Figura 1.23'!$B$3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1.23'!$A$4:$A$15</c:f>
              <c:strCache>
                <c:ptCount val="12"/>
                <c:pt idx="0">
                  <c:v>Contatto con il datore di lavoro su iniziativa personale</c:v>
                </c:pt>
                <c:pt idx="1">
                  <c:v>Segnalazione in azienda da familiari/amici/conoscenti</c:v>
                </c:pt>
                <c:pt idx="2">
                  <c:v>Risposta ad inserzioni su giornali/internet</c:v>
                </c:pt>
                <c:pt idx="3">
                  <c:v>Agenzie private di collocamento/di lavoro interinale</c:v>
                </c:pt>
                <c:pt idx="4">
                  <c:v>Stage/tirocinio svolto presso un'azienda</c:v>
                </c:pt>
                <c:pt idx="5">
                  <c:v>Iscrizione presso il CPI</c:v>
                </c:pt>
                <c:pt idx="6">
                  <c:v>Collaborazione ad un'attività familiare</c:v>
                </c:pt>
                <c:pt idx="7">
                  <c:v>Segnalazione a datori di lavoro da scuola/ insegnanti</c:v>
                </c:pt>
                <c:pt idx="8">
                  <c:v>Inserzione su giornali/internet</c:v>
                </c:pt>
                <c:pt idx="9">
                  <c:v>Segnalazione a datori di lavoro da docenti del corso di formazione</c:v>
                </c:pt>
                <c:pt idx="10">
                  <c:v>Avvio di un'attività autonoma</c:v>
                </c:pt>
                <c:pt idx="11">
                  <c:v>Pubblico concorso</c:v>
                </c:pt>
              </c:strCache>
            </c:strRef>
          </c:cat>
          <c:val>
            <c:numRef>
              <c:f>'Figura 1.23'!$B$4:$B$15</c:f>
              <c:numCache>
                <c:formatCode>#,##0.0</c:formatCode>
                <c:ptCount val="12"/>
                <c:pt idx="0">
                  <c:v>46.178257431741066</c:v>
                </c:pt>
                <c:pt idx="1">
                  <c:v>33.968312483845125</c:v>
                </c:pt>
                <c:pt idx="2">
                  <c:v>14.875255081530657</c:v>
                </c:pt>
                <c:pt idx="3">
                  <c:v>9.8195200545429611</c:v>
                </c:pt>
                <c:pt idx="4">
                  <c:v>9.5531085878812156</c:v>
                </c:pt>
                <c:pt idx="5">
                  <c:v>5.1892365668757909</c:v>
                </c:pt>
                <c:pt idx="6">
                  <c:v>5.2469781326831004</c:v>
                </c:pt>
                <c:pt idx="7">
                  <c:v>4.7459824486307118</c:v>
                </c:pt>
                <c:pt idx="8">
                  <c:v>3.8279860280002289</c:v>
                </c:pt>
                <c:pt idx="9">
                  <c:v>3.1090236205033888</c:v>
                </c:pt>
                <c:pt idx="10">
                  <c:v>2.7598853510479437</c:v>
                </c:pt>
                <c:pt idx="11" formatCode="#,###.0">
                  <c:v>0.58476678383810365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0-414B-8E44-C1672647FF91}"/>
            </c:ext>
          </c:extLst>
        </c:ser>
        <c:ser>
          <c:idx val="1"/>
          <c:order val="1"/>
          <c:tx>
            <c:strRef>
              <c:f>'Figura 1.23'!$C$3</c:f>
              <c:strCache>
                <c:ptCount val="1"/>
                <c:pt idx="0">
                  <c:v>Stranieri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1.23'!$A$4:$A$15</c:f>
              <c:strCache>
                <c:ptCount val="12"/>
                <c:pt idx="0">
                  <c:v>Contatto con il datore di lavoro su iniziativa personale</c:v>
                </c:pt>
                <c:pt idx="1">
                  <c:v>Segnalazione in azienda da familiari/amici/conoscenti</c:v>
                </c:pt>
                <c:pt idx="2">
                  <c:v>Risposta ad inserzioni su giornali/internet</c:v>
                </c:pt>
                <c:pt idx="3">
                  <c:v>Agenzie private di collocamento/di lavoro interinale</c:v>
                </c:pt>
                <c:pt idx="4">
                  <c:v>Stage/tirocinio svolto presso un'azienda</c:v>
                </c:pt>
                <c:pt idx="5">
                  <c:v>Iscrizione presso il CPI</c:v>
                </c:pt>
                <c:pt idx="6">
                  <c:v>Collaborazione ad un'attività familiare</c:v>
                </c:pt>
                <c:pt idx="7">
                  <c:v>Segnalazione a datori di lavoro da scuola/ insegnanti</c:v>
                </c:pt>
                <c:pt idx="8">
                  <c:v>Inserzione su giornali/internet</c:v>
                </c:pt>
                <c:pt idx="9">
                  <c:v>Segnalazione a datori di lavoro da docenti del corso di formazione</c:v>
                </c:pt>
                <c:pt idx="10">
                  <c:v>Avvio di un'attività autonoma</c:v>
                </c:pt>
                <c:pt idx="11">
                  <c:v>Pubblico concorso</c:v>
                </c:pt>
              </c:strCache>
            </c:strRef>
          </c:cat>
          <c:val>
            <c:numRef>
              <c:f>'Figura 1.23'!$C$4:$C$15</c:f>
              <c:numCache>
                <c:formatCode>0.0</c:formatCode>
                <c:ptCount val="12"/>
                <c:pt idx="0">
                  <c:v>45.149883960986571</c:v>
                </c:pt>
                <c:pt idx="1">
                  <c:v>19.933857156342079</c:v>
                </c:pt>
                <c:pt idx="2">
                  <c:v>12.876568083316506</c:v>
                </c:pt>
                <c:pt idx="3">
                  <c:v>10.274717610233171</c:v>
                </c:pt>
                <c:pt idx="4">
                  <c:v>19.693665707796246</c:v>
                </c:pt>
                <c:pt idx="5">
                  <c:v>2.6232230443964477</c:v>
                </c:pt>
                <c:pt idx="6">
                  <c:v>2.1861045417228926</c:v>
                </c:pt>
                <c:pt idx="7">
                  <c:v>9.4715767293574959</c:v>
                </c:pt>
                <c:pt idx="8">
                  <c:v>3.3257030769297029</c:v>
                </c:pt>
                <c:pt idx="9">
                  <c:v>4.8113493655063726</c:v>
                </c:pt>
                <c:pt idx="10">
                  <c:v>0.85109836289911067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0-414B-8E44-C1672647F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741056"/>
        <c:axId val="183742848"/>
      </c:barChart>
      <c:catAx>
        <c:axId val="18374105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742848"/>
        <c:crosses val="autoZero"/>
        <c:auto val="1"/>
        <c:lblAlgn val="ctr"/>
        <c:lblOffset val="100"/>
        <c:noMultiLvlLbl val="0"/>
      </c:catAx>
      <c:valAx>
        <c:axId val="1837428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741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'Figura 1.24'!$B$2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1.24'!$A$3:$A$14</c:f>
              <c:strCache>
                <c:ptCount val="12"/>
                <c:pt idx="0">
                  <c:v>Contatto con il datore di lavoro su iniziativa personale</c:v>
                </c:pt>
                <c:pt idx="1">
                  <c:v>Segnalazione in azienda da familiari/amici/conoscenti</c:v>
                </c:pt>
                <c:pt idx="2">
                  <c:v>Risposta ad inserzioni su giornali/internet</c:v>
                </c:pt>
                <c:pt idx="3">
                  <c:v>Agenzie private di collocamento/di lavoro interinale</c:v>
                </c:pt>
                <c:pt idx="4">
                  <c:v>Stage/tirocinio svolto presso un'azienda</c:v>
                </c:pt>
                <c:pt idx="5">
                  <c:v>Iscrizione presso il CPI</c:v>
                </c:pt>
                <c:pt idx="6">
                  <c:v>Collaborazione ad un'attività familiare</c:v>
                </c:pt>
                <c:pt idx="7">
                  <c:v>Segnalazione a datori di lavoro da scuola/ insegnanti</c:v>
                </c:pt>
                <c:pt idx="8">
                  <c:v>Inserzione su giornali/internet</c:v>
                </c:pt>
                <c:pt idx="9">
                  <c:v>Segnalazione a datori di lavoro da docenti del corso di formazione</c:v>
                </c:pt>
                <c:pt idx="10">
                  <c:v>Avvio di un'attività autonoma</c:v>
                </c:pt>
                <c:pt idx="11">
                  <c:v>Pubblico concorso</c:v>
                </c:pt>
              </c:strCache>
            </c:strRef>
          </c:cat>
          <c:val>
            <c:numRef>
              <c:f>'Figura 1.24'!$B$3:$B$14</c:f>
              <c:numCache>
                <c:formatCode>#,##0.0</c:formatCode>
                <c:ptCount val="12"/>
                <c:pt idx="0">
                  <c:v>52.198525647630781</c:v>
                </c:pt>
                <c:pt idx="1">
                  <c:v>37.859543990855215</c:v>
                </c:pt>
                <c:pt idx="2">
                  <c:v>12.580477583924907</c:v>
                </c:pt>
                <c:pt idx="3">
                  <c:v>16.47801945594647</c:v>
                </c:pt>
                <c:pt idx="4">
                  <c:v>9.2004558348257124</c:v>
                </c:pt>
                <c:pt idx="5">
                  <c:v>6.5582060255388779</c:v>
                </c:pt>
                <c:pt idx="6">
                  <c:v>10.104943878607534</c:v>
                </c:pt>
                <c:pt idx="7">
                  <c:v>4.5484439239436352</c:v>
                </c:pt>
                <c:pt idx="8">
                  <c:v>2.2607261289527587</c:v>
                </c:pt>
                <c:pt idx="9">
                  <c:v>1.4943886299721716</c:v>
                </c:pt>
                <c:pt idx="10">
                  <c:v>10.104943878607534</c:v>
                </c:pt>
                <c:pt idx="11" formatCode="#,###.0">
                  <c:v>1.0934382745963633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5-41BD-BB93-198172E9689D}"/>
            </c:ext>
          </c:extLst>
        </c:ser>
        <c:ser>
          <c:idx val="1"/>
          <c:order val="1"/>
          <c:tx>
            <c:strRef>
              <c:f>'Figura 1.24'!$C$2</c:f>
              <c:strCache>
                <c:ptCount val="1"/>
                <c:pt idx="0">
                  <c:v>Stranieri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1.24'!$A$3:$A$14</c:f>
              <c:strCache>
                <c:ptCount val="12"/>
                <c:pt idx="0">
                  <c:v>Contatto con il datore di lavoro su iniziativa personale</c:v>
                </c:pt>
                <c:pt idx="1">
                  <c:v>Segnalazione in azienda da familiari/amici/conoscenti</c:v>
                </c:pt>
                <c:pt idx="2">
                  <c:v>Risposta ad inserzioni su giornali/internet</c:v>
                </c:pt>
                <c:pt idx="3">
                  <c:v>Agenzie private di collocamento/di lavoro interinale</c:v>
                </c:pt>
                <c:pt idx="4">
                  <c:v>Stage/tirocinio svolto presso un'azienda</c:v>
                </c:pt>
                <c:pt idx="5">
                  <c:v>Iscrizione presso il CPI</c:v>
                </c:pt>
                <c:pt idx="6">
                  <c:v>Collaborazione ad un'attività familiare</c:v>
                </c:pt>
                <c:pt idx="7">
                  <c:v>Segnalazione a datori di lavoro da scuola/ insegnanti</c:v>
                </c:pt>
                <c:pt idx="8">
                  <c:v>Inserzione su giornali/internet</c:v>
                </c:pt>
                <c:pt idx="9">
                  <c:v>Segnalazione a datori di lavoro da docenti del corso di formazione</c:v>
                </c:pt>
                <c:pt idx="10">
                  <c:v>Avvio di un'attività autonoma</c:v>
                </c:pt>
                <c:pt idx="11">
                  <c:v>Pubblico concorso</c:v>
                </c:pt>
              </c:strCache>
            </c:strRef>
          </c:cat>
          <c:val>
            <c:numRef>
              <c:f>'Figura 1.24'!$C$3:$C$14</c:f>
              <c:numCache>
                <c:formatCode>0.0</c:formatCode>
                <c:ptCount val="12"/>
                <c:pt idx="0">
                  <c:v>62.851910141981271</c:v>
                </c:pt>
                <c:pt idx="1">
                  <c:v>37.335929814059412</c:v>
                </c:pt>
                <c:pt idx="2">
                  <c:v>16.0892293992299</c:v>
                </c:pt>
                <c:pt idx="3">
                  <c:v>16.62008259868427</c:v>
                </c:pt>
                <c:pt idx="4">
                  <c:v>24.079321324805544</c:v>
                </c:pt>
                <c:pt idx="5">
                  <c:v>4.4479488646187972</c:v>
                </c:pt>
                <c:pt idx="6">
                  <c:v>4.1728708039755809</c:v>
                </c:pt>
                <c:pt idx="7">
                  <c:v>17.791795458475189</c:v>
                </c:pt>
                <c:pt idx="8">
                  <c:v>0</c:v>
                </c:pt>
                <c:pt idx="9">
                  <c:v>4.4479488646187972</c:v>
                </c:pt>
                <c:pt idx="10">
                  <c:v>4.1728708039755809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05-41BD-BB93-198172E96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7935392"/>
        <c:axId val="467935808"/>
        <c:axId val="0"/>
      </c:bar3DChart>
      <c:catAx>
        <c:axId val="467935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7935808"/>
        <c:crosses val="autoZero"/>
        <c:auto val="1"/>
        <c:lblAlgn val="ctr"/>
        <c:lblOffset val="100"/>
        <c:noMultiLvlLbl val="0"/>
      </c:catAx>
      <c:valAx>
        <c:axId val="4679358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793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1.25'!$B$3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1.25'!$A$4:$A$8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'Figura 1.25'!$B$4:$B$8</c:f>
              <c:numCache>
                <c:formatCode>###0.0</c:formatCode>
                <c:ptCount val="5"/>
                <c:pt idx="0">
                  <c:v>9.3291340467245689</c:v>
                </c:pt>
                <c:pt idx="1">
                  <c:v>13.934798483614816</c:v>
                </c:pt>
                <c:pt idx="2">
                  <c:v>37.068893240588622</c:v>
                </c:pt>
                <c:pt idx="3">
                  <c:v>38.18739290915132</c:v>
                </c:pt>
                <c:pt idx="4">
                  <c:v>1.4797813199206693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F-4A02-AA63-D4B2FF64C430}"/>
            </c:ext>
          </c:extLst>
        </c:ser>
        <c:ser>
          <c:idx val="1"/>
          <c:order val="1"/>
          <c:tx>
            <c:strRef>
              <c:f>'Figura 1.25'!$C$3</c:f>
              <c:strCache>
                <c:ptCount val="1"/>
                <c:pt idx="0">
                  <c:v>Stranieri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1.25'!$A$4:$A$8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'Figura 1.25'!$C$4:$C$8</c:f>
              <c:numCache>
                <c:formatCode>###0.0</c:formatCode>
                <c:ptCount val="5"/>
                <c:pt idx="0">
                  <c:v>17.222768457051831</c:v>
                </c:pt>
                <c:pt idx="1">
                  <c:v>13.644031997071391</c:v>
                </c:pt>
                <c:pt idx="2">
                  <c:v>28.234202540374309</c:v>
                </c:pt>
                <c:pt idx="3">
                  <c:v>39.126872324005127</c:v>
                </c:pt>
                <c:pt idx="4">
                  <c:v>1.7721246814973379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3F-4A02-AA63-D4B2FF64C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3818880"/>
        <c:axId val="183832960"/>
        <c:axId val="0"/>
      </c:bar3DChart>
      <c:catAx>
        <c:axId val="18381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832960"/>
        <c:crosses val="autoZero"/>
        <c:auto val="1"/>
        <c:lblAlgn val="ctr"/>
        <c:lblOffset val="100"/>
        <c:noMultiLvlLbl val="0"/>
      </c:catAx>
      <c:valAx>
        <c:axId val="18383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3818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1.26'!$B$3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1.26'!$A$4:$A$8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'Figura 1.26'!$B$4:$B$8</c:f>
              <c:numCache>
                <c:formatCode>###0.0</c:formatCode>
                <c:ptCount val="5"/>
                <c:pt idx="0">
                  <c:v>15.136151662904146</c:v>
                </c:pt>
                <c:pt idx="1">
                  <c:v>25.755083018190017</c:v>
                </c:pt>
                <c:pt idx="2">
                  <c:v>31.097794813430742</c:v>
                </c:pt>
                <c:pt idx="3">
                  <c:v>26.903095093127007</c:v>
                </c:pt>
                <c:pt idx="4">
                  <c:v>1.1078754123480887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3-41F8-B127-D164C924A1B2}"/>
            </c:ext>
          </c:extLst>
        </c:ser>
        <c:ser>
          <c:idx val="1"/>
          <c:order val="1"/>
          <c:tx>
            <c:strRef>
              <c:f>'Figura 1.26'!$C$3</c:f>
              <c:strCache>
                <c:ptCount val="1"/>
                <c:pt idx="0">
                  <c:v>Stranieri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1.26'!$A$4:$A$8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'Figura 1.26'!$C$4:$C$8</c:f>
              <c:numCache>
                <c:formatCode>_-* #,##0.0_-;\-* #,##0.0_-;_-* "-"??_-;_-@_-</c:formatCode>
                <c:ptCount val="5"/>
                <c:pt idx="0">
                  <c:v>28.705939140950786</c:v>
                </c:pt>
                <c:pt idx="1">
                  <c:v>13.343846593856396</c:v>
                </c:pt>
                <c:pt idx="2">
                  <c:v>37.413036001344118</c:v>
                </c:pt>
                <c:pt idx="3">
                  <c:v>20.537178263848695</c:v>
                </c:pt>
                <c:pt idx="4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3-41F8-B127-D164C924A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405248"/>
        <c:axId val="144406784"/>
        <c:axId val="0"/>
      </c:bar3DChart>
      <c:catAx>
        <c:axId val="14440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4406784"/>
        <c:crosses val="autoZero"/>
        <c:auto val="1"/>
        <c:lblAlgn val="ctr"/>
        <c:lblOffset val="100"/>
        <c:noMultiLvlLbl val="0"/>
      </c:catAx>
      <c:valAx>
        <c:axId val="14440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440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30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'Figura 1.27'!$B$2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D3B-43CC-8F39-CD8410FE3A72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9D3B-43CC-8F39-CD8410FE3A72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9D3B-43CC-8F39-CD8410FE3A72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9D3B-43CC-8F39-CD8410FE3A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1.27'!$A$3:$A$6</c:f>
              <c:strCache>
                <c:ptCount val="4"/>
                <c:pt idx="0">
                  <c:v>Tempo Indeterminato</c:v>
                </c:pt>
                <c:pt idx="1">
                  <c:v>Tempo Determinato</c:v>
                </c:pt>
                <c:pt idx="2">
                  <c:v>Parasubordinato</c:v>
                </c:pt>
                <c:pt idx="3">
                  <c:v>Autonomo</c:v>
                </c:pt>
              </c:strCache>
            </c:strRef>
          </c:cat>
          <c:val>
            <c:numRef>
              <c:f>'Figura 1.27'!$B$3:$B$6</c:f>
              <c:numCache>
                <c:formatCode>#,##0.0</c:formatCode>
                <c:ptCount val="4"/>
                <c:pt idx="0">
                  <c:v>44.246815222991387</c:v>
                </c:pt>
                <c:pt idx="1">
                  <c:v>45.219492704858723</c:v>
                </c:pt>
                <c:pt idx="2">
                  <c:v>5.0137938356388245</c:v>
                </c:pt>
                <c:pt idx="3">
                  <c:v>5.519898236511767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3B-43CC-8F39-CD8410FE3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1.3'!$C$15:$C$35</c:f>
              <c:strCache>
                <c:ptCount val="21"/>
                <c:pt idx="0">
                  <c:v>tecnico delle lavorazioni artistiche</c:v>
                </c:pt>
                <c:pt idx="1">
                  <c:v>tecnico edile</c:v>
                </c:pt>
                <c:pt idx="2">
                  <c:v>tecnico elettronico</c:v>
                </c:pt>
                <c:pt idx="3">
                  <c:v>tecnico dei servizi di animazione turistico-sportiva e del tempo libero</c:v>
                </c:pt>
                <c:pt idx="4">
                  <c:v>tecnico di impianti termici</c:v>
                </c:pt>
                <c:pt idx="5">
                  <c:v>tecnico del legno</c:v>
                </c:pt>
                <c:pt idx="6">
                  <c:v>tecnico dell’abbigliamento</c:v>
                </c:pt>
                <c:pt idx="7">
                  <c:v>tecnico agricolo</c:v>
                </c:pt>
                <c:pt idx="8">
                  <c:v>tecnico commerciale delle vendite</c:v>
                </c:pt>
                <c:pt idx="9">
                  <c:v>tecnico dei servizi di sala e bar</c:v>
                </c:pt>
                <c:pt idx="10">
                  <c:v>tecnico della trasformazione agroalimentare</c:v>
                </c:pt>
                <c:pt idx="11">
                  <c:v>tecnico dei servizi di promozione e accoglienza</c:v>
                </c:pt>
                <c:pt idx="12">
                  <c:v>tecnico per la conduzione ela manutenzione di impianti automatizzati</c:v>
                </c:pt>
                <c:pt idx="13">
                  <c:v>tecnico per l’automazione industriale</c:v>
                </c:pt>
                <c:pt idx="14">
                  <c:v>tecnico elettrico</c:v>
                </c:pt>
                <c:pt idx="15">
                  <c:v>tecnico grafico</c:v>
                </c:pt>
                <c:pt idx="16">
                  <c:v>tecnico dei servizi di impresa</c:v>
                </c:pt>
                <c:pt idx="17">
                  <c:v>tecnico riparatore di veicoli a motore</c:v>
                </c:pt>
                <c:pt idx="18">
                  <c:v>tecnico dell'acconciatura</c:v>
                </c:pt>
                <c:pt idx="19">
                  <c:v>tecnico dei trattamenti estetici</c:v>
                </c:pt>
                <c:pt idx="20">
                  <c:v>tecnico di cucina</c:v>
                </c:pt>
              </c:strCache>
            </c:strRef>
          </c:cat>
          <c:val>
            <c:numRef>
              <c:f>'Figura 1.3'!$D$15:$D$35</c:f>
              <c:numCache>
                <c:formatCode>0.0</c:formatCode>
                <c:ptCount val="21"/>
                <c:pt idx="0">
                  <c:v>0.45838850972802281</c:v>
                </c:pt>
                <c:pt idx="1">
                  <c:v>0.92696343078333499</c:v>
                </c:pt>
                <c:pt idx="2">
                  <c:v>1.1918101252928592</c:v>
                </c:pt>
                <c:pt idx="3">
                  <c:v>1.3649791178567789</c:v>
                </c:pt>
                <c:pt idx="4">
                  <c:v>1.7724355709483548</c:v>
                </c:pt>
                <c:pt idx="5">
                  <c:v>1.8437404502393808</c:v>
                </c:pt>
                <c:pt idx="6">
                  <c:v>2.1289599674034836</c:v>
                </c:pt>
                <c:pt idx="7">
                  <c:v>2.5771620658042171</c:v>
                </c:pt>
                <c:pt idx="8">
                  <c:v>3.8199042477335237</c:v>
                </c:pt>
                <c:pt idx="9">
                  <c:v>3.9421411836609965</c:v>
                </c:pt>
                <c:pt idx="10">
                  <c:v>4.4107161047163084</c:v>
                </c:pt>
                <c:pt idx="11">
                  <c:v>5.1950697769175918</c:v>
                </c:pt>
                <c:pt idx="12">
                  <c:v>5.5821534073545891</c:v>
                </c:pt>
                <c:pt idx="13">
                  <c:v>5.6840175206274832</c:v>
                </c:pt>
                <c:pt idx="14">
                  <c:v>5.7349495772639303</c:v>
                </c:pt>
                <c:pt idx="15">
                  <c:v>6.1525924416827946</c:v>
                </c:pt>
                <c:pt idx="16">
                  <c:v>6.7026586533564219</c:v>
                </c:pt>
                <c:pt idx="17">
                  <c:v>8.8927370887236421</c:v>
                </c:pt>
                <c:pt idx="18">
                  <c:v>8.9029235000509335</c:v>
                </c:pt>
                <c:pt idx="19">
                  <c:v>9.921564632779873</c:v>
                </c:pt>
                <c:pt idx="20">
                  <c:v>12.794132627075481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68-4D50-9BA9-661751A4D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9500543"/>
        <c:axId val="2079498879"/>
      </c:barChart>
      <c:catAx>
        <c:axId val="20795005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498879"/>
        <c:crosses val="autoZero"/>
        <c:auto val="1"/>
        <c:lblAlgn val="ctr"/>
        <c:lblOffset val="100"/>
        <c:noMultiLvlLbl val="0"/>
      </c:catAx>
      <c:valAx>
        <c:axId val="20794988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500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395211659964845"/>
          <c:y val="0.33680369788009679"/>
          <c:w val="0.6861622309793769"/>
          <c:h val="0.57886346601658623"/>
        </c:manualLayout>
      </c:layout>
      <c:pie3DChart>
        <c:varyColors val="1"/>
        <c:ser>
          <c:idx val="0"/>
          <c:order val="0"/>
          <c:tx>
            <c:strRef>
              <c:f>'Figura 1.28'!$B$1</c:f>
              <c:strCache>
                <c:ptCount val="1"/>
                <c:pt idx="0">
                  <c:v>Totale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tint val="54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154-4122-9411-2EC83F0A1CBD}"/>
              </c:ext>
            </c:extLst>
          </c:dPt>
          <c:dPt>
            <c:idx val="1"/>
            <c:bubble3D val="0"/>
            <c:spPr>
              <a:solidFill>
                <a:schemeClr val="accent4">
                  <a:tint val="77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154-4122-9411-2EC83F0A1CB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154-4122-9411-2EC83F0A1CBD}"/>
              </c:ext>
            </c:extLst>
          </c:dPt>
          <c:dPt>
            <c:idx val="3"/>
            <c:bubble3D val="0"/>
            <c:spPr>
              <a:solidFill>
                <a:schemeClr val="accent4">
                  <a:shade val="76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154-4122-9411-2EC83F0A1CBD}"/>
              </c:ext>
            </c:extLst>
          </c:dPt>
          <c:dPt>
            <c:idx val="4"/>
            <c:bubble3D val="0"/>
            <c:spPr>
              <a:solidFill>
                <a:schemeClr val="accent4">
                  <a:shade val="53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E154-4122-9411-2EC83F0A1CBD}"/>
              </c:ext>
            </c:extLst>
          </c:dPt>
          <c:dLbls>
            <c:dLbl>
              <c:idx val="2"/>
              <c:layout>
                <c:manualLayout>
                  <c:x val="-0.14910857594786645"/>
                  <c:y val="-0.1184793790419949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4-4122-9411-2EC83F0A1CBD}"/>
                </c:ext>
              </c:extLst>
            </c:dLbl>
            <c:dLbl>
              <c:idx val="4"/>
              <c:layout>
                <c:manualLayout>
                  <c:x val="0.38455382939094768"/>
                  <c:y val="6.990111584993859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4-4122-9411-2EC83F0A1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1.28'!$A$2:$A$6</c:f>
              <c:strCache>
                <c:ptCount val="5"/>
                <c:pt idx="0">
                  <c:v>Standard</c:v>
                </c:pt>
                <c:pt idx="1">
                  <c:v>Lavoro stagionale</c:v>
                </c:pt>
                <c:pt idx="2">
                  <c:v>Intermittente</c:v>
                </c:pt>
                <c:pt idx="3">
                  <c:v>Lavoro accessorio (voucher)</c:v>
                </c:pt>
                <c:pt idx="4">
                  <c:v>Smartworking/telelavoro/ lavoro a domicilio/ contratto di arruolamento</c:v>
                </c:pt>
              </c:strCache>
            </c:strRef>
          </c:cat>
          <c:val>
            <c:numRef>
              <c:f>'Figura 1.28'!$B$2:$B$6</c:f>
              <c:numCache>
                <c:formatCode>#,##0.0</c:formatCode>
                <c:ptCount val="5"/>
                <c:pt idx="0">
                  <c:v>83.31655999718771</c:v>
                </c:pt>
                <c:pt idx="1">
                  <c:v>12.229484958967031</c:v>
                </c:pt>
                <c:pt idx="2">
                  <c:v>3.598006264970957</c:v>
                </c:pt>
                <c:pt idx="3">
                  <c:v>0.13871450139314259</c:v>
                </c:pt>
                <c:pt idx="4">
                  <c:v>0.71723427748126345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54-4122-9411-2EC83F0A1CBD}"/>
            </c:ext>
          </c:extLst>
        </c:ser>
        <c:ser>
          <c:idx val="1"/>
          <c:order val="1"/>
          <c:tx>
            <c:strRef>
              <c:f>'Figura 1.28'!$C$1</c:f>
              <c:strCache>
                <c:ptCount val="1"/>
                <c:pt idx="0">
                  <c:v>Stranieri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tint val="54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C-E154-4122-9411-2EC83F0A1CBD}"/>
              </c:ext>
            </c:extLst>
          </c:dPt>
          <c:dPt>
            <c:idx val="1"/>
            <c:bubble3D val="0"/>
            <c:spPr>
              <a:solidFill>
                <a:schemeClr val="accent4">
                  <a:tint val="77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E-E154-4122-9411-2EC83F0A1CB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0-E154-4122-9411-2EC83F0A1CBD}"/>
              </c:ext>
            </c:extLst>
          </c:dPt>
          <c:dPt>
            <c:idx val="3"/>
            <c:bubble3D val="0"/>
            <c:spPr>
              <a:solidFill>
                <a:schemeClr val="accent4">
                  <a:shade val="76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2-E154-4122-9411-2EC83F0A1CBD}"/>
              </c:ext>
            </c:extLst>
          </c:dPt>
          <c:dPt>
            <c:idx val="4"/>
            <c:bubble3D val="0"/>
            <c:spPr>
              <a:solidFill>
                <a:schemeClr val="accent4">
                  <a:shade val="53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4-E154-4122-9411-2EC83F0A1CBD}"/>
              </c:ext>
            </c:extLst>
          </c:dPt>
          <c:cat>
            <c:strRef>
              <c:f>'Figura 1.28'!$A$2:$A$6</c:f>
              <c:strCache>
                <c:ptCount val="5"/>
                <c:pt idx="0">
                  <c:v>Standard</c:v>
                </c:pt>
                <c:pt idx="1">
                  <c:v>Lavoro stagionale</c:v>
                </c:pt>
                <c:pt idx="2">
                  <c:v>Intermittente</c:v>
                </c:pt>
                <c:pt idx="3">
                  <c:v>Lavoro accessorio (voucher)</c:v>
                </c:pt>
                <c:pt idx="4">
                  <c:v>Smartworking/telelavoro/ lavoro a domicilio/ contratto di arruolamento</c:v>
                </c:pt>
              </c:strCache>
            </c:strRef>
          </c:cat>
          <c:val>
            <c:numRef>
              <c:f>'Figura 1.28'!$C$2:$C$6</c:f>
              <c:numCache>
                <c:formatCode>#,##0.0</c:formatCode>
                <c:ptCount val="5"/>
                <c:pt idx="0">
                  <c:v>94.027045678249792</c:v>
                </c:pt>
                <c:pt idx="1">
                  <c:v>3.80442076606393</c:v>
                </c:pt>
                <c:pt idx="2">
                  <c:v>0</c:v>
                </c:pt>
                <c:pt idx="3">
                  <c:v>2.1685335556862895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154-4122-9411-2EC83F0A1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B13-4247-9EC4-612E0D62F5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B13-4247-9EC4-612E0D62F5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B13-4247-9EC4-612E0D62F5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7B13-4247-9EC4-612E0D62F5E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B13-4247-9EC4-612E0D62F5E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B13-4247-9EC4-612E0D62F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'Figura 1.29'!$A$2:$A$5</c:f>
              <c:strCache>
                <c:ptCount val="4"/>
                <c:pt idx="0">
                  <c:v>Tempo Indeterminato</c:v>
                </c:pt>
                <c:pt idx="1">
                  <c:v>Tempo Determinato</c:v>
                </c:pt>
                <c:pt idx="2">
                  <c:v>Parasubordinato</c:v>
                </c:pt>
                <c:pt idx="3">
                  <c:v>Autonomo</c:v>
                </c:pt>
              </c:strCache>
            </c:strRef>
          </c:cat>
          <c:val>
            <c:numRef>
              <c:f>'Figura 1.29'!$B$2:$B$5</c:f>
              <c:numCache>
                <c:formatCode>#,##0.0</c:formatCode>
                <c:ptCount val="4"/>
                <c:pt idx="0">
                  <c:v>64.452468658125923</c:v>
                </c:pt>
                <c:pt idx="1">
                  <c:v>27.080619090054448</c:v>
                </c:pt>
                <c:pt idx="2">
                  <c:v>1.2110967229914473</c:v>
                </c:pt>
                <c:pt idx="3">
                  <c:v>7.2558155288281814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'G1.51TipoRappDipl'!#REF!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7B13-4247-9EC4-612E0D62F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1.30'!$A$4</c:f>
              <c:strCache>
                <c:ptCount val="1"/>
                <c:pt idx="0">
                  <c:v>Tutti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1.30'!$B$3:$D$3</c:f>
              <c:strCache>
                <c:ptCount val="3"/>
                <c:pt idx="0">
                  <c:v>Si, completamente</c:v>
                </c:pt>
                <c:pt idx="1">
                  <c:v>Si, in parte</c:v>
                </c:pt>
                <c:pt idx="2">
                  <c:v>No</c:v>
                </c:pt>
              </c:strCache>
            </c:strRef>
          </c:cat>
          <c:val>
            <c:numRef>
              <c:f>'Figura 1.30'!$B$4:$D$4</c:f>
              <c:numCache>
                <c:formatCode>#,##0.0</c:formatCode>
                <c:ptCount val="3"/>
                <c:pt idx="0">
                  <c:v>60.284228166010145</c:v>
                </c:pt>
                <c:pt idx="1">
                  <c:v>20.178893991164117</c:v>
                </c:pt>
                <c:pt idx="2">
                  <c:v>19.536877842825742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6-4E57-8CF5-28EEC8423699}"/>
            </c:ext>
          </c:extLst>
        </c:ser>
        <c:ser>
          <c:idx val="1"/>
          <c:order val="1"/>
          <c:tx>
            <c:strRef>
              <c:f>'Figura 1.30'!$A$5</c:f>
              <c:strCache>
                <c:ptCount val="1"/>
                <c:pt idx="0">
                  <c:v>Stranieri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1.30'!$B$3:$D$3</c:f>
              <c:strCache>
                <c:ptCount val="3"/>
                <c:pt idx="0">
                  <c:v>Si, completamente</c:v>
                </c:pt>
                <c:pt idx="1">
                  <c:v>Si, in parte</c:v>
                </c:pt>
                <c:pt idx="2">
                  <c:v>No</c:v>
                </c:pt>
              </c:strCache>
            </c:strRef>
          </c:cat>
          <c:val>
            <c:numRef>
              <c:f>'Figura 1.30'!$B$5:$D$5</c:f>
              <c:numCache>
                <c:formatCode>#,##0.0</c:formatCode>
                <c:ptCount val="3"/>
                <c:pt idx="0">
                  <c:v>50.401541920976541</c:v>
                </c:pt>
                <c:pt idx="1">
                  <c:v>21.169290073883715</c:v>
                </c:pt>
                <c:pt idx="2">
                  <c:v>28.429168005139736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06-4E57-8CF5-28EEC8423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4414976"/>
        <c:axId val="184416512"/>
        <c:axId val="0"/>
      </c:bar3DChart>
      <c:catAx>
        <c:axId val="18441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it-IT"/>
          </a:p>
        </c:txPr>
        <c:crossAx val="184416512"/>
        <c:crosses val="autoZero"/>
        <c:auto val="1"/>
        <c:lblAlgn val="ctr"/>
        <c:lblOffset val="100"/>
        <c:noMultiLvlLbl val="0"/>
      </c:catAx>
      <c:valAx>
        <c:axId val="184416512"/>
        <c:scaling>
          <c:orientation val="minMax"/>
        </c:scaling>
        <c:delete val="0"/>
        <c:axPos val="l"/>
        <c:majorGridlines/>
        <c:numFmt formatCode="#,##0.0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it-IT"/>
          </a:p>
        </c:txPr>
        <c:crossAx val="184414976"/>
        <c:crosses val="autoZero"/>
        <c:crossBetween val="between"/>
      </c:valAx>
    </c:plotArea>
    <c:legend>
      <c:legendPos val="b"/>
      <c:overlay val="0"/>
      <c:txPr>
        <a:bodyPr rot="0" vert="horz"/>
        <a:lstStyle/>
        <a:p>
          <a:pPr>
            <a:defRPr/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1.31'!$A$4</c:f>
              <c:strCache>
                <c:ptCount val="1"/>
                <c:pt idx="0">
                  <c:v>Tutti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1.31'!$B$3:$D$3</c:f>
              <c:strCache>
                <c:ptCount val="3"/>
                <c:pt idx="0">
                  <c:v>Si, completamente</c:v>
                </c:pt>
                <c:pt idx="1">
                  <c:v>Si, in parte</c:v>
                </c:pt>
                <c:pt idx="2">
                  <c:v>No</c:v>
                </c:pt>
              </c:strCache>
            </c:strRef>
          </c:cat>
          <c:val>
            <c:numRef>
              <c:f>'Figura 1.31'!$B$4:$D$4</c:f>
              <c:numCache>
                <c:formatCode>#,##0.0</c:formatCode>
                <c:ptCount val="3"/>
                <c:pt idx="0">
                  <c:v>71.194985692873686</c:v>
                </c:pt>
                <c:pt idx="1">
                  <c:v>11.977108597901621</c:v>
                </c:pt>
                <c:pt idx="2">
                  <c:v>16.827905709224687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AE-4B29-A608-D23426B4C269}"/>
            </c:ext>
          </c:extLst>
        </c:ser>
        <c:ser>
          <c:idx val="1"/>
          <c:order val="1"/>
          <c:tx>
            <c:strRef>
              <c:f>'Figura 1.31'!$A$5</c:f>
              <c:strCache>
                <c:ptCount val="1"/>
                <c:pt idx="0">
                  <c:v>Stranieri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1.31'!$B$3:$D$3</c:f>
              <c:strCache>
                <c:ptCount val="3"/>
                <c:pt idx="0">
                  <c:v>Si, completamente</c:v>
                </c:pt>
                <c:pt idx="1">
                  <c:v>Si, in parte</c:v>
                </c:pt>
                <c:pt idx="2">
                  <c:v>No</c:v>
                </c:pt>
              </c:strCache>
            </c:strRef>
          </c:cat>
          <c:val>
            <c:numRef>
              <c:f>'Figura 1.31'!$B$5:$D$5</c:f>
              <c:numCache>
                <c:formatCode>#,##0.0</c:formatCode>
                <c:ptCount val="3"/>
                <c:pt idx="0">
                  <c:v>67.46987951807229</c:v>
                </c:pt>
                <c:pt idx="1">
                  <c:v>22.891566265060241</c:v>
                </c:pt>
                <c:pt idx="2">
                  <c:v>9.6385542168674707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AE-4B29-A608-D23426B4C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946112"/>
        <c:axId val="145947648"/>
        <c:axId val="0"/>
      </c:bar3DChart>
      <c:catAx>
        <c:axId val="145946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5947648"/>
        <c:crosses val="autoZero"/>
        <c:auto val="1"/>
        <c:lblAlgn val="ctr"/>
        <c:lblOffset val="100"/>
        <c:noMultiLvlLbl val="0"/>
      </c:catAx>
      <c:valAx>
        <c:axId val="145947648"/>
        <c:scaling>
          <c:orientation val="minMax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crossAx val="1459461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1.32'!$B$2</c:f>
              <c:strCache>
                <c:ptCount val="1"/>
                <c:pt idx="0">
                  <c:v>molto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1.32'!$A$3:$A$11</c:f>
              <c:strCache>
                <c:ptCount val="9"/>
                <c:pt idx="0">
                  <c:v>trattamento economico</c:v>
                </c:pt>
                <c:pt idx="1">
                  <c:v>mansioni</c:v>
                </c:pt>
                <c:pt idx="2">
                  <c:v>stabilità e sicurezza del posto di lavoro</c:v>
                </c:pt>
                <c:pt idx="3">
                  <c:v>grado di autonomia</c:v>
                </c:pt>
                <c:pt idx="4">
                  <c:v>rapporto con colleghi e superiori</c:v>
                </c:pt>
                <c:pt idx="5">
                  <c:v>quantità di ore lavorate</c:v>
                </c:pt>
                <c:pt idx="6">
                  <c:v>faticosità fisica del lavoro</c:v>
                </c:pt>
                <c:pt idx="7">
                  <c:v>condizioni dell'ambiente in cui lavori</c:v>
                </c:pt>
                <c:pt idx="8">
                  <c:v>possibilità di crescita professionale</c:v>
                </c:pt>
              </c:strCache>
            </c:strRef>
          </c:cat>
          <c:val>
            <c:numRef>
              <c:f>'Figura 1.32'!$B$3:$B$11</c:f>
              <c:numCache>
                <c:formatCode>#,##0.0</c:formatCode>
                <c:ptCount val="9"/>
                <c:pt idx="0">
                  <c:v>18.792026064957017</c:v>
                </c:pt>
                <c:pt idx="1">
                  <c:v>29.306987394718099</c:v>
                </c:pt>
                <c:pt idx="2">
                  <c:v>23.488103221984538</c:v>
                </c:pt>
                <c:pt idx="3">
                  <c:v>19.543507795149207</c:v>
                </c:pt>
                <c:pt idx="4">
                  <c:v>29.12545163687027</c:v>
                </c:pt>
                <c:pt idx="5">
                  <c:v>18.000559154037106</c:v>
                </c:pt>
                <c:pt idx="6">
                  <c:v>14.00296466541687</c:v>
                </c:pt>
                <c:pt idx="7">
                  <c:v>23.040414411052641</c:v>
                </c:pt>
                <c:pt idx="8">
                  <c:v>21.124321388308644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D-4C3B-ADFC-188A9DBD7102}"/>
            </c:ext>
          </c:extLst>
        </c:ser>
        <c:ser>
          <c:idx val="1"/>
          <c:order val="1"/>
          <c:tx>
            <c:strRef>
              <c:f>'Figura 1.32'!$C$2</c:f>
              <c:strCache>
                <c:ptCount val="1"/>
                <c:pt idx="0">
                  <c:v>abbastanza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1.32'!$A$3:$A$11</c:f>
              <c:strCache>
                <c:ptCount val="9"/>
                <c:pt idx="0">
                  <c:v>trattamento economico</c:v>
                </c:pt>
                <c:pt idx="1">
                  <c:v>mansioni</c:v>
                </c:pt>
                <c:pt idx="2">
                  <c:v>stabilità e sicurezza del posto di lavoro</c:v>
                </c:pt>
                <c:pt idx="3">
                  <c:v>grado di autonomia</c:v>
                </c:pt>
                <c:pt idx="4">
                  <c:v>rapporto con colleghi e superiori</c:v>
                </c:pt>
                <c:pt idx="5">
                  <c:v>quantità di ore lavorate</c:v>
                </c:pt>
                <c:pt idx="6">
                  <c:v>faticosità fisica del lavoro</c:v>
                </c:pt>
                <c:pt idx="7">
                  <c:v>condizioni dell'ambiente in cui lavori</c:v>
                </c:pt>
                <c:pt idx="8">
                  <c:v>possibilità di crescita professionale</c:v>
                </c:pt>
              </c:strCache>
            </c:strRef>
          </c:cat>
          <c:val>
            <c:numRef>
              <c:f>'Figura 1.32'!$C$3:$C$11</c:f>
              <c:numCache>
                <c:formatCode>#,##0.0</c:formatCode>
                <c:ptCount val="9"/>
                <c:pt idx="0">
                  <c:v>72.178757102002592</c:v>
                </c:pt>
                <c:pt idx="1">
                  <c:v>63.753162864327031</c:v>
                </c:pt>
                <c:pt idx="2">
                  <c:v>55.963656722221685</c:v>
                </c:pt>
                <c:pt idx="3">
                  <c:v>64.3776138203161</c:v>
                </c:pt>
                <c:pt idx="4">
                  <c:v>66.832785652880972</c:v>
                </c:pt>
                <c:pt idx="5">
                  <c:v>71.515461104356618</c:v>
                </c:pt>
                <c:pt idx="6">
                  <c:v>73.742650024497351</c:v>
                </c:pt>
                <c:pt idx="7">
                  <c:v>70.226319569620244</c:v>
                </c:pt>
                <c:pt idx="8">
                  <c:v>64.719183757261163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D-4C3B-ADFC-188A9DBD7102}"/>
            </c:ext>
          </c:extLst>
        </c:ser>
        <c:ser>
          <c:idx val="2"/>
          <c:order val="2"/>
          <c:tx>
            <c:strRef>
              <c:f>'Figura 1.32'!$D$2</c:f>
              <c:strCache>
                <c:ptCount val="1"/>
                <c:pt idx="0">
                  <c:v>poco</c:v>
                </c:pt>
              </c:strCache>
            </c:strRef>
          </c:tx>
          <c:spPr>
            <a:solidFill>
              <a:schemeClr val="accent2">
                <a:shade val="86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1.32'!$A$3:$A$11</c:f>
              <c:strCache>
                <c:ptCount val="9"/>
                <c:pt idx="0">
                  <c:v>trattamento economico</c:v>
                </c:pt>
                <c:pt idx="1">
                  <c:v>mansioni</c:v>
                </c:pt>
                <c:pt idx="2">
                  <c:v>stabilità e sicurezza del posto di lavoro</c:v>
                </c:pt>
                <c:pt idx="3">
                  <c:v>grado di autonomia</c:v>
                </c:pt>
                <c:pt idx="4">
                  <c:v>rapporto con colleghi e superiori</c:v>
                </c:pt>
                <c:pt idx="5">
                  <c:v>quantità di ore lavorate</c:v>
                </c:pt>
                <c:pt idx="6">
                  <c:v>faticosità fisica del lavoro</c:v>
                </c:pt>
                <c:pt idx="7">
                  <c:v>condizioni dell'ambiente in cui lavori</c:v>
                </c:pt>
                <c:pt idx="8">
                  <c:v>possibilità di crescita professionale</c:v>
                </c:pt>
              </c:strCache>
            </c:strRef>
          </c:cat>
          <c:val>
            <c:numRef>
              <c:f>'Figura 1.32'!$D$3:$D$11</c:f>
              <c:numCache>
                <c:formatCode>#,##0.0</c:formatCode>
                <c:ptCount val="9"/>
                <c:pt idx="0">
                  <c:v>8.0359931122733208</c:v>
                </c:pt>
                <c:pt idx="1">
                  <c:v>5.9730611361415615</c:v>
                </c:pt>
                <c:pt idx="2">
                  <c:v>16.74292557053694</c:v>
                </c:pt>
                <c:pt idx="3">
                  <c:v>15.426544887382116</c:v>
                </c:pt>
                <c:pt idx="4">
                  <c:v>3.420518295264706</c:v>
                </c:pt>
                <c:pt idx="5">
                  <c:v>9.2054322892289644</c:v>
                </c:pt>
                <c:pt idx="6">
                  <c:v>11.315385016476124</c:v>
                </c:pt>
                <c:pt idx="7">
                  <c:v>6.1045586966520977</c:v>
                </c:pt>
                <c:pt idx="8">
                  <c:v>11.666211718503442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CD-4C3B-ADFC-188A9DBD7102}"/>
            </c:ext>
          </c:extLst>
        </c:ser>
        <c:ser>
          <c:idx val="3"/>
          <c:order val="3"/>
          <c:tx>
            <c:strRef>
              <c:f>'Figura 1.32'!$E$2</c:f>
              <c:strCache>
                <c:ptCount val="1"/>
                <c:pt idx="0">
                  <c:v>per niente</c:v>
                </c:pt>
              </c:strCache>
            </c:strRef>
          </c:tx>
          <c:spPr>
            <a:solidFill>
              <a:schemeClr val="accent2">
                <a:shade val="58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1.32'!$A$3:$A$11</c:f>
              <c:strCache>
                <c:ptCount val="9"/>
                <c:pt idx="0">
                  <c:v>trattamento economico</c:v>
                </c:pt>
                <c:pt idx="1">
                  <c:v>mansioni</c:v>
                </c:pt>
                <c:pt idx="2">
                  <c:v>stabilità e sicurezza del posto di lavoro</c:v>
                </c:pt>
                <c:pt idx="3">
                  <c:v>grado di autonomia</c:v>
                </c:pt>
                <c:pt idx="4">
                  <c:v>rapporto con colleghi e superiori</c:v>
                </c:pt>
                <c:pt idx="5">
                  <c:v>quantità di ore lavorate</c:v>
                </c:pt>
                <c:pt idx="6">
                  <c:v>faticosità fisica del lavoro</c:v>
                </c:pt>
                <c:pt idx="7">
                  <c:v>condizioni dell'ambiente in cui lavori</c:v>
                </c:pt>
                <c:pt idx="8">
                  <c:v>possibilità di crescita professionale</c:v>
                </c:pt>
              </c:strCache>
            </c:strRef>
          </c:cat>
          <c:val>
            <c:numRef>
              <c:f>'Figura 1.32'!$E$3:$E$11</c:f>
              <c:numCache>
                <c:formatCode>#,##0.0</c:formatCode>
                <c:ptCount val="9"/>
                <c:pt idx="0">
                  <c:v>0.99322372076714649</c:v>
                </c:pt>
                <c:pt idx="1">
                  <c:v>0.9667886048133858</c:v>
                </c:pt>
                <c:pt idx="2">
                  <c:v>3.8053144852568992</c:v>
                </c:pt>
                <c:pt idx="3">
                  <c:v>0.65233349715264122</c:v>
                </c:pt>
                <c:pt idx="4">
                  <c:v>0.62124441498407623</c:v>
                </c:pt>
                <c:pt idx="5">
                  <c:v>1.2785474523773901</c:v>
                </c:pt>
                <c:pt idx="6">
                  <c:v>0.93900029360970905</c:v>
                </c:pt>
                <c:pt idx="7">
                  <c:v>0.62870732267508556</c:v>
                </c:pt>
                <c:pt idx="8">
                  <c:v>2.5487111986417674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D-4C3B-ADFC-188A9DBD7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4759040"/>
        <c:axId val="184760576"/>
        <c:axId val="0"/>
      </c:bar3DChart>
      <c:catAx>
        <c:axId val="18475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4760576"/>
        <c:crosses val="autoZero"/>
        <c:auto val="1"/>
        <c:lblAlgn val="ctr"/>
        <c:lblOffset val="100"/>
        <c:noMultiLvlLbl val="0"/>
      </c:catAx>
      <c:valAx>
        <c:axId val="1847605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475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'Figura 1.33'!$B$2</c:f>
              <c:strCache>
                <c:ptCount val="1"/>
                <c:pt idx="0">
                  <c:v>molto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1.33'!$A$3:$A$11</c:f>
              <c:strCache>
                <c:ptCount val="9"/>
                <c:pt idx="0">
                  <c:v>trattamento economico</c:v>
                </c:pt>
                <c:pt idx="1">
                  <c:v>mansioni</c:v>
                </c:pt>
                <c:pt idx="2">
                  <c:v>stabilità e sicurezza del posto di lavoro</c:v>
                </c:pt>
                <c:pt idx="3">
                  <c:v>grado di autonomia</c:v>
                </c:pt>
                <c:pt idx="4">
                  <c:v>rapporto con colleghi e superiori</c:v>
                </c:pt>
                <c:pt idx="5">
                  <c:v>quantità di ore lavorate</c:v>
                </c:pt>
                <c:pt idx="6">
                  <c:v>faticosità fisica del lavoro</c:v>
                </c:pt>
                <c:pt idx="7">
                  <c:v>condizioni dell'ambiente in cui lavori</c:v>
                </c:pt>
                <c:pt idx="8">
                  <c:v>possibilità di crescita professionale</c:v>
                </c:pt>
              </c:strCache>
            </c:strRef>
          </c:cat>
          <c:val>
            <c:numRef>
              <c:f>'Figura 1.33'!$B$3:$B$11</c:f>
              <c:numCache>
                <c:formatCode>#,##0.0</c:formatCode>
                <c:ptCount val="9"/>
                <c:pt idx="0">
                  <c:v>26.230482645574345</c:v>
                </c:pt>
                <c:pt idx="1">
                  <c:v>31.506125110524291</c:v>
                </c:pt>
                <c:pt idx="2">
                  <c:v>25.079816118461896</c:v>
                </c:pt>
                <c:pt idx="3">
                  <c:v>21.643287311388473</c:v>
                </c:pt>
                <c:pt idx="4">
                  <c:v>27.521988850301899</c:v>
                </c:pt>
                <c:pt idx="5">
                  <c:v>18.187158424654967</c:v>
                </c:pt>
                <c:pt idx="6">
                  <c:v>12.49430778720774</c:v>
                </c:pt>
                <c:pt idx="7">
                  <c:v>25.43080414812303</c:v>
                </c:pt>
                <c:pt idx="8">
                  <c:v>15.476114591866978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50-4860-A84D-2841EEF4FE8D}"/>
            </c:ext>
          </c:extLst>
        </c:ser>
        <c:ser>
          <c:idx val="1"/>
          <c:order val="1"/>
          <c:tx>
            <c:strRef>
              <c:f>'Figura 1.33'!$C$2</c:f>
              <c:strCache>
                <c:ptCount val="1"/>
                <c:pt idx="0">
                  <c:v>abbastanza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1.33'!$A$3:$A$11</c:f>
              <c:strCache>
                <c:ptCount val="9"/>
                <c:pt idx="0">
                  <c:v>trattamento economico</c:v>
                </c:pt>
                <c:pt idx="1">
                  <c:v>mansioni</c:v>
                </c:pt>
                <c:pt idx="2">
                  <c:v>stabilità e sicurezza del posto di lavoro</c:v>
                </c:pt>
                <c:pt idx="3">
                  <c:v>grado di autonomia</c:v>
                </c:pt>
                <c:pt idx="4">
                  <c:v>rapporto con colleghi e superiori</c:v>
                </c:pt>
                <c:pt idx="5">
                  <c:v>quantità di ore lavorate</c:v>
                </c:pt>
                <c:pt idx="6">
                  <c:v>faticosità fisica del lavoro</c:v>
                </c:pt>
                <c:pt idx="7">
                  <c:v>condizioni dell'ambiente in cui lavori</c:v>
                </c:pt>
                <c:pt idx="8">
                  <c:v>possibilità di crescita professionale</c:v>
                </c:pt>
              </c:strCache>
            </c:strRef>
          </c:cat>
          <c:val>
            <c:numRef>
              <c:f>'Figura 1.33'!$C$3:$C$11</c:f>
              <c:numCache>
                <c:formatCode>#,##0.0</c:formatCode>
                <c:ptCount val="9"/>
                <c:pt idx="0">
                  <c:v>61.475442448875604</c:v>
                </c:pt>
                <c:pt idx="1">
                  <c:v>59.837206231040284</c:v>
                </c:pt>
                <c:pt idx="2">
                  <c:v>58.560524742093598</c:v>
                </c:pt>
                <c:pt idx="3">
                  <c:v>60.305154272064065</c:v>
                </c:pt>
                <c:pt idx="4">
                  <c:v>59.452129896261006</c:v>
                </c:pt>
                <c:pt idx="5">
                  <c:v>67.773878769236433</c:v>
                </c:pt>
                <c:pt idx="6">
                  <c:v>64.978095679668044</c:v>
                </c:pt>
                <c:pt idx="7">
                  <c:v>62.87711658582932</c:v>
                </c:pt>
                <c:pt idx="8">
                  <c:v>63.437913738054078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50-4860-A84D-2841EEF4FE8D}"/>
            </c:ext>
          </c:extLst>
        </c:ser>
        <c:ser>
          <c:idx val="2"/>
          <c:order val="2"/>
          <c:tx>
            <c:strRef>
              <c:f>'Figura 1.33'!$D$2</c:f>
              <c:strCache>
                <c:ptCount val="1"/>
                <c:pt idx="0">
                  <c:v>poco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1.33'!$A$3:$A$11</c:f>
              <c:strCache>
                <c:ptCount val="9"/>
                <c:pt idx="0">
                  <c:v>trattamento economico</c:v>
                </c:pt>
                <c:pt idx="1">
                  <c:v>mansioni</c:v>
                </c:pt>
                <c:pt idx="2">
                  <c:v>stabilità e sicurezza del posto di lavoro</c:v>
                </c:pt>
                <c:pt idx="3">
                  <c:v>grado di autonomia</c:v>
                </c:pt>
                <c:pt idx="4">
                  <c:v>rapporto con colleghi e superiori</c:v>
                </c:pt>
                <c:pt idx="5">
                  <c:v>quantità di ore lavorate</c:v>
                </c:pt>
                <c:pt idx="6">
                  <c:v>faticosità fisica del lavoro</c:v>
                </c:pt>
                <c:pt idx="7">
                  <c:v>condizioni dell'ambiente in cui lavori</c:v>
                </c:pt>
                <c:pt idx="8">
                  <c:v>possibilità di crescita professionale</c:v>
                </c:pt>
              </c:strCache>
            </c:strRef>
          </c:cat>
          <c:val>
            <c:numRef>
              <c:f>'Figura 1.33'!$D$3:$D$11</c:f>
              <c:numCache>
                <c:formatCode>#,##0.0</c:formatCode>
                <c:ptCount val="9"/>
                <c:pt idx="0">
                  <c:v>11.991532852297061</c:v>
                </c:pt>
                <c:pt idx="1">
                  <c:v>7.9895801685080787</c:v>
                </c:pt>
                <c:pt idx="2">
                  <c:v>14.296289879557239</c:v>
                </c:pt>
                <c:pt idx="3">
                  <c:v>15.799812262200339</c:v>
                </c:pt>
                <c:pt idx="4">
                  <c:v>12.215974239706128</c:v>
                </c:pt>
                <c:pt idx="5">
                  <c:v>13.119183882661623</c:v>
                </c:pt>
                <c:pt idx="6">
                  <c:v>15.854081024307559</c:v>
                </c:pt>
                <c:pt idx="7">
                  <c:v>9.0249431236176321</c:v>
                </c:pt>
                <c:pt idx="8">
                  <c:v>13.94836011193882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50-4860-A84D-2841EEF4FE8D}"/>
            </c:ext>
          </c:extLst>
        </c:ser>
        <c:ser>
          <c:idx val="3"/>
          <c:order val="3"/>
          <c:tx>
            <c:strRef>
              <c:f>'Figura 1.33'!$E$2</c:f>
              <c:strCache>
                <c:ptCount val="1"/>
                <c:pt idx="0">
                  <c:v>per niente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1.33'!$A$3:$A$11</c:f>
              <c:strCache>
                <c:ptCount val="9"/>
                <c:pt idx="0">
                  <c:v>trattamento economico</c:v>
                </c:pt>
                <c:pt idx="1">
                  <c:v>mansioni</c:v>
                </c:pt>
                <c:pt idx="2">
                  <c:v>stabilità e sicurezza del posto di lavoro</c:v>
                </c:pt>
                <c:pt idx="3">
                  <c:v>grado di autonomia</c:v>
                </c:pt>
                <c:pt idx="4">
                  <c:v>rapporto con colleghi e superiori</c:v>
                </c:pt>
                <c:pt idx="5">
                  <c:v>quantità di ore lavorate</c:v>
                </c:pt>
                <c:pt idx="6">
                  <c:v>faticosità fisica del lavoro</c:v>
                </c:pt>
                <c:pt idx="7">
                  <c:v>condizioni dell'ambiente in cui lavori</c:v>
                </c:pt>
                <c:pt idx="8">
                  <c:v>possibilità di crescita professionale</c:v>
                </c:pt>
              </c:strCache>
            </c:strRef>
          </c:cat>
          <c:val>
            <c:numRef>
              <c:f>'Figura 1.33'!$E$3:$E$11</c:f>
              <c:numCache>
                <c:formatCode>#,##0.0</c:formatCode>
                <c:ptCount val="9"/>
                <c:pt idx="0">
                  <c:v>0.30254205325304562</c:v>
                </c:pt>
                <c:pt idx="1">
                  <c:v>0.66708848992736336</c:v>
                </c:pt>
                <c:pt idx="2">
                  <c:v>2.0633692598873248</c:v>
                </c:pt>
                <c:pt idx="3">
                  <c:v>2.2517461543471935</c:v>
                </c:pt>
                <c:pt idx="4">
                  <c:v>0.80990701373101892</c:v>
                </c:pt>
                <c:pt idx="5">
                  <c:v>0.91977892344699297</c:v>
                </c:pt>
                <c:pt idx="6">
                  <c:v>6.6735155088166911</c:v>
                </c:pt>
                <c:pt idx="7">
                  <c:v>2.6671361424300577</c:v>
                </c:pt>
                <c:pt idx="8">
                  <c:v>7.1376115581401809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50-4860-A84D-2841EEF4F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086912"/>
        <c:axId val="144088448"/>
        <c:axId val="0"/>
      </c:bar3DChart>
      <c:catAx>
        <c:axId val="144086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4088448"/>
        <c:crosses val="autoZero"/>
        <c:auto val="1"/>
        <c:lblAlgn val="ctr"/>
        <c:lblOffset val="100"/>
        <c:noMultiLvlLbl val="0"/>
      </c:catAx>
      <c:valAx>
        <c:axId val="14408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408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92847769028871"/>
          <c:y val="6.9444444444444448E-2"/>
          <c:w val="0.71962007874015743"/>
          <c:h val="0.6981561679790024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'Figura 1.4'!$R$7</c:f>
              <c:strCache>
                <c:ptCount val="1"/>
                <c:pt idx="0">
                  <c:v>Diplomati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1.4'!$Q$8:$Q$10</c:f>
              <c:strCache>
                <c:ptCount val="3"/>
                <c:pt idx="0">
                  <c:v>Negativo (1-4)</c:v>
                </c:pt>
                <c:pt idx="1">
                  <c:v>Intermedio (5-6)</c:v>
                </c:pt>
                <c:pt idx="2">
                  <c:v>Positivo (7-10)</c:v>
                </c:pt>
              </c:strCache>
            </c:strRef>
          </c:cat>
          <c:val>
            <c:numRef>
              <c:f>'Figura 1.4'!$R$8:$R$10</c:f>
              <c:numCache>
                <c:formatCode>0.0</c:formatCode>
                <c:ptCount val="3"/>
                <c:pt idx="0">
                  <c:v>0.17010041668107778</c:v>
                </c:pt>
                <c:pt idx="1">
                  <c:v>19.778873089594523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E-482E-B87C-83C733DF1F16}"/>
            </c:ext>
          </c:extLst>
        </c:ser>
        <c:ser>
          <c:idx val="1"/>
          <c:order val="1"/>
          <c:tx>
            <c:strRef>
              <c:f>'Figura 1.4'!$S$7</c:f>
              <c:strCache>
                <c:ptCount val="1"/>
                <c:pt idx="0">
                  <c:v>Qualificati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1.0804970286331712E-2"/>
                  <c:y val="-9.6618357487922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7E-482E-B87C-83C733DF1F16}"/>
                </c:ext>
              </c:extLst>
            </c:dLbl>
            <c:dLbl>
              <c:idx val="2"/>
              <c:layout>
                <c:manualLayout>
                  <c:x val="5.4024851431657573E-3"/>
                  <c:y val="-1.4492753623188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7E-482E-B87C-83C733DF1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1.4'!$Q$8:$Q$10</c:f>
              <c:strCache>
                <c:ptCount val="3"/>
                <c:pt idx="0">
                  <c:v>Negativo (1-4)</c:v>
                </c:pt>
                <c:pt idx="1">
                  <c:v>Intermedio (5-6)</c:v>
                </c:pt>
                <c:pt idx="2">
                  <c:v>Positivo (7-10)</c:v>
                </c:pt>
              </c:strCache>
            </c:strRef>
          </c:cat>
          <c:val>
            <c:numRef>
              <c:f>'Figura 1.4'!$S$8:$S$10</c:f>
              <c:numCache>
                <c:formatCode>0.0</c:formatCode>
                <c:ptCount val="3"/>
                <c:pt idx="0" formatCode="#,##0.0">
                  <c:v>1.6401305334641267</c:v>
                </c:pt>
                <c:pt idx="1">
                  <c:v>12.695637684094534</c:v>
                </c:pt>
                <c:pt idx="2" formatCode="#,##0.0">
                  <c:v>85.664231782443977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7E-482E-B87C-83C733DF1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55626287"/>
        <c:axId val="455627535"/>
        <c:axId val="0"/>
      </c:bar3DChart>
      <c:catAx>
        <c:axId val="4556262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5627535"/>
        <c:crosses val="autoZero"/>
        <c:auto val="1"/>
        <c:lblAlgn val="ctr"/>
        <c:lblOffset val="100"/>
        <c:noMultiLvlLbl val="0"/>
      </c:catAx>
      <c:valAx>
        <c:axId val="4556275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55626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Titolo di studio dei genitori dei qualificati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1.5'!$B$43</c:f>
              <c:strCache>
                <c:ptCount val="1"/>
                <c:pt idx="0">
                  <c:v>padre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1.5'!$A$44:$A$49</c:f>
              <c:strCache>
                <c:ptCount val="6"/>
                <c:pt idx="0">
                  <c:v>senza titolo/licenza elementare</c:v>
                </c:pt>
                <c:pt idx="1">
                  <c:v>Licenza media (o avviamento professionale)</c:v>
                </c:pt>
                <c:pt idx="2">
                  <c:v>Diploma di qualifica professionale (3 anni)</c:v>
                </c:pt>
                <c:pt idx="3">
                  <c:v>Diploma di scuola secondaria superiore (5 anni)</c:v>
                </c:pt>
                <c:pt idx="4">
                  <c:v>Laurea, diploma di laurea o dottorato</c:v>
                </c:pt>
                <c:pt idx="5">
                  <c:v>non sa/ non risponde</c:v>
                </c:pt>
              </c:strCache>
            </c:strRef>
          </c:cat>
          <c:val>
            <c:numRef>
              <c:f>'Figura 1.5'!$B$44:$B$49</c:f>
              <c:numCache>
                <c:formatCode>0.0</c:formatCode>
                <c:ptCount val="6"/>
                <c:pt idx="0">
                  <c:v>1.9841972190973365</c:v>
                </c:pt>
                <c:pt idx="1">
                  <c:v>34.132553949224565</c:v>
                </c:pt>
                <c:pt idx="2">
                  <c:v>20.717972245984555</c:v>
                </c:pt>
                <c:pt idx="3">
                  <c:v>37.303040496681859</c:v>
                </c:pt>
                <c:pt idx="4">
                  <c:v>2.282690764227397</c:v>
                </c:pt>
                <c:pt idx="5" formatCode="General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5-466B-ADA6-B8B95CAEA7F8}"/>
            </c:ext>
          </c:extLst>
        </c:ser>
        <c:ser>
          <c:idx val="1"/>
          <c:order val="1"/>
          <c:tx>
            <c:strRef>
              <c:f>'Figura 1.5'!$C$43</c:f>
              <c:strCache>
                <c:ptCount val="1"/>
                <c:pt idx="0">
                  <c:v>madre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90372843628269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5-466B-ADA6-B8B95CAEA7F8}"/>
                </c:ext>
              </c:extLst>
            </c:dLbl>
            <c:dLbl>
              <c:idx val="1"/>
              <c:layout>
                <c:manualLayout>
                  <c:x val="1.11296605453533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45-466B-ADA6-B8B95CAEA7F8}"/>
                </c:ext>
              </c:extLst>
            </c:dLbl>
            <c:dLbl>
              <c:idx val="2"/>
              <c:layout>
                <c:manualLayout>
                  <c:x val="1.335559265442395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45-466B-ADA6-B8B95CAEA7F8}"/>
                </c:ext>
              </c:extLst>
            </c:dLbl>
            <c:dLbl>
              <c:idx val="3"/>
              <c:layout>
                <c:manualLayout>
                  <c:x val="1.112966054535328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45-466B-ADA6-B8B95CAEA7F8}"/>
                </c:ext>
              </c:extLst>
            </c:dLbl>
            <c:dLbl>
              <c:idx val="4"/>
              <c:layout>
                <c:manualLayout>
                  <c:x val="4.45186421814134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45-466B-ADA6-B8B95CAEA7F8}"/>
                </c:ext>
              </c:extLst>
            </c:dLbl>
            <c:dLbl>
              <c:idx val="5"/>
              <c:layout>
                <c:manualLayout>
                  <c:x val="6.6777963272120202E-3"/>
                  <c:y val="-7.296764795044293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45-466B-ADA6-B8B95CAEA7F8}"/>
                </c:ext>
              </c:extLst>
            </c:dLbl>
            <c:dLbl>
              <c:idx val="6"/>
              <c:layout>
                <c:manualLayout>
                  <c:x val="4.4518642181413468E-3"/>
                  <c:y val="-7.296764795044293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45-466B-ADA6-B8B95CAEA7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1.5'!$A$44:$A$49</c:f>
              <c:strCache>
                <c:ptCount val="6"/>
                <c:pt idx="0">
                  <c:v>senza titolo/licenza elementare</c:v>
                </c:pt>
                <c:pt idx="1">
                  <c:v>Licenza media (o avviamento professionale)</c:v>
                </c:pt>
                <c:pt idx="2">
                  <c:v>Diploma di qualifica professionale (3 anni)</c:v>
                </c:pt>
                <c:pt idx="3">
                  <c:v>Diploma di scuola secondaria superiore (5 anni)</c:v>
                </c:pt>
                <c:pt idx="4">
                  <c:v>Laurea, diploma di laurea o dottorato</c:v>
                </c:pt>
                <c:pt idx="5">
                  <c:v>non sa/ non risponde</c:v>
                </c:pt>
              </c:strCache>
            </c:strRef>
          </c:cat>
          <c:val>
            <c:numRef>
              <c:f>'Figura 1.5'!$C$44:$C$49</c:f>
              <c:numCache>
                <c:formatCode>0.0</c:formatCode>
                <c:ptCount val="6"/>
                <c:pt idx="0">
                  <c:v>2.3000709440081946</c:v>
                </c:pt>
                <c:pt idx="1">
                  <c:v>36.271573195825638</c:v>
                </c:pt>
                <c:pt idx="2">
                  <c:v>15.868408383594506</c:v>
                </c:pt>
                <c:pt idx="3">
                  <c:v>39.850126717193959</c:v>
                </c:pt>
                <c:pt idx="4">
                  <c:v>3.1982638153978042</c:v>
                </c:pt>
                <c:pt idx="5">
                  <c:v>2.5115569439825269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445-466B-ADA6-B8B95CAEA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675406208"/>
        <c:axId val="1675402880"/>
        <c:axId val="0"/>
      </c:bar3DChart>
      <c:catAx>
        <c:axId val="167540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75402880"/>
        <c:crosses val="autoZero"/>
        <c:auto val="1"/>
        <c:lblAlgn val="ctr"/>
        <c:lblOffset val="100"/>
        <c:noMultiLvlLbl val="0"/>
      </c:catAx>
      <c:valAx>
        <c:axId val="167540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75406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1.6'!$B$25</c:f>
              <c:strCache>
                <c:ptCount val="1"/>
                <c:pt idx="0">
                  <c:v>Padre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1.124227093872966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E5-49B4-B828-BB7C21180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1.6'!$A$26:$A$33</c:f>
              <c:strCache>
                <c:ptCount val="8"/>
                <c:pt idx="0">
                  <c:v>senza titolo / licenza elementare</c:v>
                </c:pt>
                <c:pt idx="1">
                  <c:v>Licenza media (o avviamento professionale)</c:v>
                </c:pt>
                <c:pt idx="2">
                  <c:v>Diploma di qualifica professionale (3 anni)</c:v>
                </c:pt>
                <c:pt idx="3">
                  <c:v>Diploma di scuola secondaria superiore (5 anni)</c:v>
                </c:pt>
                <c:pt idx="4">
                  <c:v>Diploma universitario o ex scuole parauniversitarie</c:v>
                </c:pt>
                <c:pt idx="5">
                  <c:v>Laurea o dottorato di ricerca</c:v>
                </c:pt>
                <c:pt idx="6">
                  <c:v>un titolo di studio conseguito all'estero che non so a cosa equivalga in Italia</c:v>
                </c:pt>
                <c:pt idx="7">
                  <c:v>non sa/ non risponde</c:v>
                </c:pt>
              </c:strCache>
            </c:strRef>
          </c:cat>
          <c:val>
            <c:numRef>
              <c:f>'Figura 1.6'!$B$26:$B$33</c:f>
              <c:numCache>
                <c:formatCode>0.0</c:formatCode>
                <c:ptCount val="8"/>
                <c:pt idx="0">
                  <c:v>0.49820358613460058</c:v>
                </c:pt>
                <c:pt idx="1">
                  <c:v>34.737097685245431</c:v>
                </c:pt>
                <c:pt idx="2">
                  <c:v>24.129278770856114</c:v>
                </c:pt>
                <c:pt idx="3">
                  <c:v>34.449000172212166</c:v>
                </c:pt>
                <c:pt idx="4">
                  <c:v>0</c:v>
                </c:pt>
                <c:pt idx="5">
                  <c:v>1.3876761536038058</c:v>
                </c:pt>
                <c:pt idx="6">
                  <c:v>2.7753523072076116</c:v>
                </c:pt>
                <c:pt idx="7">
                  <c:v>2.0233913247396274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E5-49B4-B828-BB7C21180B10}"/>
            </c:ext>
          </c:extLst>
        </c:ser>
        <c:ser>
          <c:idx val="1"/>
          <c:order val="1"/>
          <c:tx>
            <c:strRef>
              <c:f>'Figura 1.6'!$C$25</c:f>
              <c:strCache>
                <c:ptCount val="1"/>
                <c:pt idx="0">
                  <c:v>Madre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4.49690837549184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5-49B4-B828-BB7C21180B10}"/>
                </c:ext>
              </c:extLst>
            </c:dLbl>
            <c:dLbl>
              <c:idx val="1"/>
              <c:layout>
                <c:manualLayout>
                  <c:x val="8.99381675098369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5-49B4-B828-BB7C21180B10}"/>
                </c:ext>
              </c:extLst>
            </c:dLbl>
            <c:dLbl>
              <c:idx val="2"/>
              <c:layout>
                <c:manualLayout>
                  <c:x val="1.34907251264755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5-49B4-B828-BB7C21180B10}"/>
                </c:ext>
              </c:extLst>
            </c:dLbl>
            <c:dLbl>
              <c:idx val="3"/>
              <c:layout>
                <c:manualLayout>
                  <c:x val="1.7987633501967398E-2"/>
                  <c:y val="-3.8647342995169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5-49B4-B828-BB7C21180B10}"/>
                </c:ext>
              </c:extLst>
            </c:dLbl>
            <c:dLbl>
              <c:idx val="4"/>
              <c:layout>
                <c:manualLayout>
                  <c:x val="4.49690837549184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5-49B4-B828-BB7C21180B10}"/>
                </c:ext>
              </c:extLst>
            </c:dLbl>
            <c:dLbl>
              <c:idx val="5"/>
              <c:layout>
                <c:manualLayout>
                  <c:x val="8.99381675098369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E5-49B4-B828-BB7C21180B10}"/>
                </c:ext>
              </c:extLst>
            </c:dLbl>
            <c:dLbl>
              <c:idx val="6"/>
              <c:layout>
                <c:manualLayout>
                  <c:x val="8.99381675098369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E5-49B4-B828-BB7C21180B10}"/>
                </c:ext>
              </c:extLst>
            </c:dLbl>
            <c:dLbl>
              <c:idx val="7"/>
              <c:layout>
                <c:manualLayout>
                  <c:x val="6.7453625632377737E-3"/>
                  <c:y val="-7.085264366202430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E5-49B4-B828-BB7C21180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1.6'!$A$26:$A$33</c:f>
              <c:strCache>
                <c:ptCount val="8"/>
                <c:pt idx="0">
                  <c:v>senza titolo / licenza elementare</c:v>
                </c:pt>
                <c:pt idx="1">
                  <c:v>Licenza media (o avviamento professionale)</c:v>
                </c:pt>
                <c:pt idx="2">
                  <c:v>Diploma di qualifica professionale (3 anni)</c:v>
                </c:pt>
                <c:pt idx="3">
                  <c:v>Diploma di scuola secondaria superiore (5 anni)</c:v>
                </c:pt>
                <c:pt idx="4">
                  <c:v>Diploma universitario o ex scuole parauniversitarie</c:v>
                </c:pt>
                <c:pt idx="5">
                  <c:v>Laurea o dottorato di ricerca</c:v>
                </c:pt>
                <c:pt idx="6">
                  <c:v>un titolo di studio conseguito all'estero che non so a cosa equivalga in Italia</c:v>
                </c:pt>
                <c:pt idx="7">
                  <c:v>non sa/ non risponde</c:v>
                </c:pt>
              </c:strCache>
            </c:strRef>
          </c:cat>
          <c:val>
            <c:numRef>
              <c:f>'Figura 1.6'!$C$26:$C$33</c:f>
              <c:numCache>
                <c:formatCode>0.0</c:formatCode>
                <c:ptCount val="8"/>
                <c:pt idx="0">
                  <c:v>0</c:v>
                </c:pt>
                <c:pt idx="1">
                  <c:v>43.482250635522774</c:v>
                </c:pt>
                <c:pt idx="2">
                  <c:v>17.759548513515703</c:v>
                </c:pt>
                <c:pt idx="3">
                  <c:v>32.734438071872901</c:v>
                </c:pt>
                <c:pt idx="4">
                  <c:v>0</c:v>
                </c:pt>
                <c:pt idx="5">
                  <c:v>2.4097108136800549</c:v>
                </c:pt>
                <c:pt idx="6">
                  <c:v>2.5589869651718766</c:v>
                </c:pt>
                <c:pt idx="7">
                  <c:v>1.0550650002359079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E5-49B4-B828-BB7C21180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73725727"/>
        <c:axId val="673736959"/>
        <c:axId val="0"/>
      </c:bar3DChart>
      <c:catAx>
        <c:axId val="673725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3736959"/>
        <c:crosses val="autoZero"/>
        <c:auto val="1"/>
        <c:lblAlgn val="ctr"/>
        <c:lblOffset val="100"/>
        <c:noMultiLvlLbl val="0"/>
      </c:catAx>
      <c:valAx>
        <c:axId val="67373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7372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Titolo di</a:t>
            </a:r>
            <a:r>
              <a:rPr lang="it-IT" baseline="0"/>
              <a:t> studio dei genitori dei diplomati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1.6'!$B$36</c:f>
              <c:strCache>
                <c:ptCount val="1"/>
                <c:pt idx="0">
                  <c:v>Padre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55-4D64-97CE-910B0B1EC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1.6'!$A$37:$A$42</c:f>
              <c:strCache>
                <c:ptCount val="6"/>
                <c:pt idx="0">
                  <c:v>senza titolo/licenza elementare</c:v>
                </c:pt>
                <c:pt idx="1">
                  <c:v>Licenza media (o avviamento professionale)</c:v>
                </c:pt>
                <c:pt idx="2">
                  <c:v>Diploma di qualifica professionale (3 anni)</c:v>
                </c:pt>
                <c:pt idx="3">
                  <c:v>Diploma di scuola secondaria superiore (5 anni)</c:v>
                </c:pt>
                <c:pt idx="4">
                  <c:v>Laurea o dottorato di ricerca</c:v>
                </c:pt>
                <c:pt idx="5">
                  <c:v>non sa/ non risponde</c:v>
                </c:pt>
              </c:strCache>
            </c:strRef>
          </c:cat>
          <c:val>
            <c:numRef>
              <c:f>'Figura 1.6'!$B$37:$B$42</c:f>
              <c:numCache>
                <c:formatCode>0.0</c:formatCode>
                <c:ptCount val="6"/>
                <c:pt idx="0">
                  <c:v>0.49820358613460058</c:v>
                </c:pt>
                <c:pt idx="1">
                  <c:v>34.737097685245431</c:v>
                </c:pt>
                <c:pt idx="2">
                  <c:v>24.129278770856114</c:v>
                </c:pt>
                <c:pt idx="3">
                  <c:v>34.449000172212166</c:v>
                </c:pt>
                <c:pt idx="4">
                  <c:v>1.3876761536038058</c:v>
                </c:pt>
                <c:pt idx="5">
                  <c:v>4.7987436319472394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55-4D64-97CE-910B0B1EC014}"/>
            </c:ext>
          </c:extLst>
        </c:ser>
        <c:ser>
          <c:idx val="1"/>
          <c:order val="1"/>
          <c:tx>
            <c:strRef>
              <c:f>'Figura 1.6'!$C$36</c:f>
              <c:strCache>
                <c:ptCount val="1"/>
                <c:pt idx="0">
                  <c:v>Madre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5555555555555809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5-4D64-97CE-910B0B1EC014}"/>
                </c:ext>
              </c:extLst>
            </c:dLbl>
            <c:dLbl>
              <c:idx val="1"/>
              <c:layout>
                <c:manualLayout>
                  <c:x val="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5-4D64-97CE-910B0B1EC014}"/>
                </c:ext>
              </c:extLst>
            </c:dLbl>
            <c:dLbl>
              <c:idx val="2"/>
              <c:layout>
                <c:manualLayout>
                  <c:x val="2.2222222222222223E-2"/>
                  <c:y val="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5-4D64-97CE-910B0B1EC014}"/>
                </c:ext>
              </c:extLst>
            </c:dLbl>
            <c:dLbl>
              <c:idx val="3"/>
              <c:layout>
                <c:manualLayout>
                  <c:x val="2.49999999999998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5-4D64-97CE-910B0B1EC014}"/>
                </c:ext>
              </c:extLst>
            </c:dLbl>
            <c:dLbl>
              <c:idx val="4"/>
              <c:layout>
                <c:manualLayout>
                  <c:x val="1.666666666666676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55-4D64-97CE-910B0B1EC014}"/>
                </c:ext>
              </c:extLst>
            </c:dLbl>
            <c:dLbl>
              <c:idx val="5"/>
              <c:layout>
                <c:manualLayout>
                  <c:x val="1.66666666666665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55-4D64-97CE-910B0B1EC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1.6'!$A$37:$A$42</c:f>
              <c:strCache>
                <c:ptCount val="6"/>
                <c:pt idx="0">
                  <c:v>senza titolo/licenza elementare</c:v>
                </c:pt>
                <c:pt idx="1">
                  <c:v>Licenza media (o avviamento professionale)</c:v>
                </c:pt>
                <c:pt idx="2">
                  <c:v>Diploma di qualifica professionale (3 anni)</c:v>
                </c:pt>
                <c:pt idx="3">
                  <c:v>Diploma di scuola secondaria superiore (5 anni)</c:v>
                </c:pt>
                <c:pt idx="4">
                  <c:v>Laurea o dottorato di ricerca</c:v>
                </c:pt>
                <c:pt idx="5">
                  <c:v>non sa/ non risponde</c:v>
                </c:pt>
              </c:strCache>
            </c:strRef>
          </c:cat>
          <c:val>
            <c:numRef>
              <c:f>'Figura 1.6'!$C$37:$C$42</c:f>
              <c:numCache>
                <c:formatCode>0.0</c:formatCode>
                <c:ptCount val="6"/>
                <c:pt idx="0">
                  <c:v>0</c:v>
                </c:pt>
                <c:pt idx="1">
                  <c:v>43.482250635522774</c:v>
                </c:pt>
                <c:pt idx="2">
                  <c:v>17.759548513515703</c:v>
                </c:pt>
                <c:pt idx="3">
                  <c:v>32.734438071872901</c:v>
                </c:pt>
                <c:pt idx="4">
                  <c:v>2.4097108136800549</c:v>
                </c:pt>
                <c:pt idx="5">
                  <c:v>3.6140519654077847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55-4D64-97CE-910B0B1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9020639"/>
        <c:axId val="589029279"/>
        <c:axId val="0"/>
      </c:bar3DChart>
      <c:catAx>
        <c:axId val="589020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9029279"/>
        <c:crosses val="autoZero"/>
        <c:auto val="1"/>
        <c:lblAlgn val="ctr"/>
        <c:lblOffset val="100"/>
        <c:noMultiLvlLbl val="0"/>
      </c:catAx>
      <c:valAx>
        <c:axId val="589029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89020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3062446572247211E-2"/>
          <c:y val="3.3491763755774874E-2"/>
          <c:w val="0.78937158223470838"/>
          <c:h val="0.4247816534245436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'Figura 1.7'!$C$2</c:f>
              <c:strCache>
                <c:ptCount val="1"/>
                <c:pt idx="0">
                  <c:v>Padre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101928374655647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68-4C1B-B1D2-DA8452E092E4}"/>
                </c:ext>
              </c:extLst>
            </c:dLbl>
            <c:dLbl>
              <c:idx val="2"/>
              <c:layout>
                <c:manualLayout>
                  <c:x val="-9.1827364554637279E-3"/>
                  <c:y val="3.1080031080031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68-4C1B-B1D2-DA8452E092E4}"/>
                </c:ext>
              </c:extLst>
            </c:dLbl>
            <c:dLbl>
              <c:idx val="8"/>
              <c:layout>
                <c:manualLayout>
                  <c:x val="5.50964187327816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8-4C1B-B1D2-DA8452E092E4}"/>
                </c:ext>
              </c:extLst>
            </c:dLbl>
            <c:dLbl>
              <c:idx val="9"/>
              <c:layout>
                <c:manualLayout>
                  <c:x val="-9.182736455463727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68-4C1B-B1D2-DA8452E092E4}"/>
                </c:ext>
              </c:extLst>
            </c:dLbl>
            <c:dLbl>
              <c:idx val="10"/>
              <c:layout>
                <c:manualLayout>
                  <c:x val="-3.6730945821854912E-3"/>
                  <c:y val="3.1080031080031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68-4C1B-B1D2-DA8452E092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'Figura 1.7'!$A$3:$B$14</c:f>
              <c:multiLvlStrCache>
                <c:ptCount val="12"/>
                <c:lvl>
                  <c:pt idx="0">
                    <c:v>operaio generico senza specifica qualificazione</c:v>
                  </c:pt>
                  <c:pt idx="1">
                    <c:v>operaio specializzato</c:v>
                  </c:pt>
                  <c:pt idx="2">
                    <c:v>impiegato esecutivo</c:v>
                  </c:pt>
                  <c:pt idx="3">
                    <c:v>impiegato ad alta o media qualificazione</c:v>
                  </c:pt>
                  <c:pt idx="4">
                    <c:v>quadro o funzionario</c:v>
                  </c:pt>
                  <c:pt idx="5">
                    <c:v>dirigente</c:v>
                  </c:pt>
                  <c:pt idx="6">
                    <c:v>imprenditore</c:v>
                  </c:pt>
                  <c:pt idx="7">
                    <c:v>libero professionista</c:v>
                  </c:pt>
                  <c:pt idx="8">
                    <c:v>lavoratore in proprio</c:v>
                  </c:pt>
                  <c:pt idx="9">
                    <c:v>socio di cooperativa</c:v>
                  </c:pt>
                  <c:pt idx="10">
                    <c:v>coadiuvante nell'azienda di un familiare</c:v>
                  </c:pt>
                  <c:pt idx="11">
                    <c:v>lavoratore autonomo senza specifica qualificazione</c:v>
                  </c:pt>
                </c:lvl>
                <c:lvl>
                  <c:pt idx="0">
                    <c:v>Dipendente</c:v>
                  </c:pt>
                  <c:pt idx="6">
                    <c:v>Lavoro Autonomo</c:v>
                  </c:pt>
                </c:lvl>
              </c:multiLvlStrCache>
            </c:multiLvlStrRef>
          </c:cat>
          <c:val>
            <c:numRef>
              <c:f>'Figura 1.7'!$C$3:$C$14</c:f>
              <c:numCache>
                <c:formatCode>0.0</c:formatCode>
                <c:ptCount val="12"/>
                <c:pt idx="0">
                  <c:v>29.867690986993299</c:v>
                </c:pt>
                <c:pt idx="1">
                  <c:v>35.524451301458434</c:v>
                </c:pt>
                <c:pt idx="2">
                  <c:v>18.369700479163726</c:v>
                </c:pt>
                <c:pt idx="3">
                  <c:v>10.749604094137776</c:v>
                </c:pt>
                <c:pt idx="4">
                  <c:v>4.0778960350050912</c:v>
                </c:pt>
                <c:pt idx="5">
                  <c:v>1.4106571032427393</c:v>
                </c:pt>
                <c:pt idx="6">
                  <c:v>8.3704543812341132</c:v>
                </c:pt>
                <c:pt idx="7">
                  <c:v>7.6022349537166622</c:v>
                </c:pt>
                <c:pt idx="8">
                  <c:v>62.61734513806735</c:v>
                </c:pt>
                <c:pt idx="9">
                  <c:v>6.4237849013641384</c:v>
                </c:pt>
                <c:pt idx="10">
                  <c:v>8.2728921342750912</c:v>
                </c:pt>
                <c:pt idx="11">
                  <c:v>6.7132884913426505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68-4C1B-B1D2-DA8452E092E4}"/>
            </c:ext>
          </c:extLst>
        </c:ser>
        <c:ser>
          <c:idx val="1"/>
          <c:order val="1"/>
          <c:tx>
            <c:strRef>
              <c:f>'Figura 1.7'!$D$2</c:f>
              <c:strCache>
                <c:ptCount val="1"/>
                <c:pt idx="0">
                  <c:v>Madre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364760432766615E-2"/>
                  <c:y val="5.93912259050497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68-4C1B-B1D2-DA8452E092E4}"/>
                </c:ext>
              </c:extLst>
            </c:dLbl>
            <c:dLbl>
              <c:idx val="1"/>
              <c:layout>
                <c:manualLayout>
                  <c:x val="1.442555383822771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68-4C1B-B1D2-DA8452E092E4}"/>
                </c:ext>
              </c:extLst>
            </c:dLbl>
            <c:dLbl>
              <c:idx val="3"/>
              <c:layout>
                <c:manualLayout>
                  <c:x val="2.0607934054611025E-2"/>
                  <c:y val="2.722066408438015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68-4C1B-B1D2-DA8452E092E4}"/>
                </c:ext>
              </c:extLst>
            </c:dLbl>
            <c:dLbl>
              <c:idx val="4"/>
              <c:layout>
                <c:manualLayout>
                  <c:x val="2.06079340546109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68-4C1B-B1D2-DA8452E092E4}"/>
                </c:ext>
              </c:extLst>
            </c:dLbl>
            <c:dLbl>
              <c:idx val="5"/>
              <c:layout>
                <c:manualLayout>
                  <c:x val="1.5813539836446063E-2"/>
                  <c:y val="5.9391239792130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68-4C1B-B1D2-DA8452E092E4}"/>
                </c:ext>
              </c:extLst>
            </c:dLbl>
            <c:dLbl>
              <c:idx val="6"/>
              <c:layout>
                <c:manualLayout>
                  <c:x val="1.2855831037649153E-2"/>
                  <c:y val="-3.10800310800316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68-4C1B-B1D2-DA8452E092E4}"/>
                </c:ext>
              </c:extLst>
            </c:dLbl>
            <c:dLbl>
              <c:idx val="7"/>
              <c:layout>
                <c:manualLayout>
                  <c:x val="1.4425553838227717E-2"/>
                  <c:y val="2.96956129525248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68-4C1B-B1D2-DA8452E092E4}"/>
                </c:ext>
              </c:extLst>
            </c:dLbl>
            <c:dLbl>
              <c:idx val="8"/>
              <c:layout>
                <c:manualLayout>
                  <c:x val="1.603782998199605E-2"/>
                  <c:y val="1.42448496872950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68-4C1B-B1D2-DA8452E092E4}"/>
                </c:ext>
              </c:extLst>
            </c:dLbl>
            <c:dLbl>
              <c:idx val="9"/>
              <c:layout>
                <c:manualLayout>
                  <c:x val="1.6486347243688821E-2"/>
                  <c:y val="-2.96956129525248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68-4C1B-B1D2-DA8452E092E4}"/>
                </c:ext>
              </c:extLst>
            </c:dLbl>
            <c:dLbl>
              <c:idx val="10"/>
              <c:layout>
                <c:manualLayout>
                  <c:x val="9.1827364554637279E-3"/>
                  <c:y val="8.90868596881959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68-4C1B-B1D2-DA8452E092E4}"/>
                </c:ext>
              </c:extLst>
            </c:dLbl>
            <c:dLbl>
              <c:idx val="11"/>
              <c:layout>
                <c:manualLayout>
                  <c:x val="1.854714064914992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68-4C1B-B1D2-DA8452E092E4}"/>
                </c:ext>
              </c:extLst>
            </c:dLbl>
            <c:dLbl>
              <c:idx val="12"/>
              <c:layout>
                <c:manualLayout>
                  <c:x val="2.06079340546110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68-4C1B-B1D2-DA8452E092E4}"/>
                </c:ext>
              </c:extLst>
            </c:dLbl>
            <c:dLbl>
              <c:idx val="15"/>
              <c:layout>
                <c:manualLayout>
                  <c:x val="1.4425553838227717E-2"/>
                  <c:y val="-5.444132816876031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68-4C1B-B1D2-DA8452E092E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'Figura 1.7'!$A$3:$B$14</c:f>
              <c:multiLvlStrCache>
                <c:ptCount val="12"/>
                <c:lvl>
                  <c:pt idx="0">
                    <c:v>operaio generico senza specifica qualificazione</c:v>
                  </c:pt>
                  <c:pt idx="1">
                    <c:v>operaio specializzato</c:v>
                  </c:pt>
                  <c:pt idx="2">
                    <c:v>impiegato esecutivo</c:v>
                  </c:pt>
                  <c:pt idx="3">
                    <c:v>impiegato ad alta o media qualificazione</c:v>
                  </c:pt>
                  <c:pt idx="4">
                    <c:v>quadro o funzionario</c:v>
                  </c:pt>
                  <c:pt idx="5">
                    <c:v>dirigente</c:v>
                  </c:pt>
                  <c:pt idx="6">
                    <c:v>imprenditore</c:v>
                  </c:pt>
                  <c:pt idx="7">
                    <c:v>libero professionista</c:v>
                  </c:pt>
                  <c:pt idx="8">
                    <c:v>lavoratore in proprio</c:v>
                  </c:pt>
                  <c:pt idx="9">
                    <c:v>socio di cooperativa</c:v>
                  </c:pt>
                  <c:pt idx="10">
                    <c:v>coadiuvante nell'azienda di un familiare</c:v>
                  </c:pt>
                  <c:pt idx="11">
                    <c:v>lavoratore autonomo senza specifica qualificazione</c:v>
                  </c:pt>
                </c:lvl>
                <c:lvl>
                  <c:pt idx="0">
                    <c:v>Dipendente</c:v>
                  </c:pt>
                  <c:pt idx="6">
                    <c:v>Lavoro Autonomo</c:v>
                  </c:pt>
                </c:lvl>
              </c:multiLvlStrCache>
            </c:multiLvlStrRef>
          </c:cat>
          <c:val>
            <c:numRef>
              <c:f>'Figura 1.7'!$D$3:$D$14</c:f>
              <c:numCache>
                <c:formatCode>0.0</c:formatCode>
                <c:ptCount val="12"/>
                <c:pt idx="0">
                  <c:v>33.659037827546243</c:v>
                </c:pt>
                <c:pt idx="1">
                  <c:v>12.963303880809606</c:v>
                </c:pt>
                <c:pt idx="2">
                  <c:v>31.32831635497238</c:v>
                </c:pt>
                <c:pt idx="3">
                  <c:v>13.148389906238661</c:v>
                </c:pt>
                <c:pt idx="4">
                  <c:v>6.913450152890789</c:v>
                </c:pt>
                <c:pt idx="5">
                  <c:v>1.9875018775429849</c:v>
                </c:pt>
                <c:pt idx="6">
                  <c:v>3.2923179248420351</c:v>
                </c:pt>
                <c:pt idx="7">
                  <c:v>4.7555703358829398</c:v>
                </c:pt>
                <c:pt idx="8">
                  <c:v>39.241769205187893</c:v>
                </c:pt>
                <c:pt idx="9">
                  <c:v>12.736947123378783</c:v>
                </c:pt>
                <c:pt idx="10">
                  <c:v>23.495177918190887</c:v>
                </c:pt>
                <c:pt idx="11">
                  <c:v>16.478217492517459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968-4C1B-B1D2-DA8452E09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4363008"/>
        <c:axId val="96498816"/>
        <c:axId val="0"/>
      </c:bar3DChart>
      <c:catAx>
        <c:axId val="94363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96498816"/>
        <c:crosses val="autoZero"/>
        <c:auto val="1"/>
        <c:lblAlgn val="ctr"/>
        <c:lblOffset val="100"/>
        <c:noMultiLvlLbl val="0"/>
      </c:catAx>
      <c:valAx>
        <c:axId val="9649881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94363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'Figura 1.8'!$C$2</c:f>
              <c:strCache>
                <c:ptCount val="1"/>
                <c:pt idx="0">
                  <c:v>Padre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6.45291348408677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F4-4220-8339-36DB0576A30D}"/>
                </c:ext>
              </c:extLst>
            </c:dLbl>
            <c:dLbl>
              <c:idx val="2"/>
              <c:layout>
                <c:manualLayout>
                  <c:x val="-6.4529134840867726E-3"/>
                  <c:y val="5.36552649228700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F4-4220-8339-36DB0576A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1.8'!$A$3:$B$14</c:f>
              <c:multiLvlStrCache>
                <c:ptCount val="12"/>
                <c:lvl>
                  <c:pt idx="0">
                    <c:v>operaio generico senza specifica qualificazione</c:v>
                  </c:pt>
                  <c:pt idx="1">
                    <c:v>operaio specializzato</c:v>
                  </c:pt>
                  <c:pt idx="2">
                    <c:v>impiegato esecutivo</c:v>
                  </c:pt>
                  <c:pt idx="3">
                    <c:v>impiegato ad alta o media qualificazione</c:v>
                  </c:pt>
                  <c:pt idx="4">
                    <c:v>quadro o funzionario</c:v>
                  </c:pt>
                  <c:pt idx="5">
                    <c:v>dirigente</c:v>
                  </c:pt>
                  <c:pt idx="6">
                    <c:v>imprenditore</c:v>
                  </c:pt>
                  <c:pt idx="7">
                    <c:v>libero professionista</c:v>
                  </c:pt>
                  <c:pt idx="8">
                    <c:v>lavoratore in proprio</c:v>
                  </c:pt>
                  <c:pt idx="9">
                    <c:v>socio di cooperativa</c:v>
                  </c:pt>
                  <c:pt idx="10">
                    <c:v>coadiuvante nell'azienda di un familiare</c:v>
                  </c:pt>
                  <c:pt idx="11">
                    <c:v>lavoratore autonomo senza specifica qualificazione</c:v>
                  </c:pt>
                </c:lvl>
                <c:lvl>
                  <c:pt idx="0">
                    <c:v>Dipendente</c:v>
                  </c:pt>
                  <c:pt idx="6">
                    <c:v>Lavoro Autonomo</c:v>
                  </c:pt>
                </c:lvl>
              </c:multiLvlStrCache>
            </c:multiLvlStrRef>
          </c:cat>
          <c:val>
            <c:numRef>
              <c:f>'Figura 1.8'!$C$3:$C$14</c:f>
              <c:numCache>
                <c:formatCode>#,##0.0</c:formatCode>
                <c:ptCount val="12"/>
                <c:pt idx="0">
                  <c:v>14.390804382178604</c:v>
                </c:pt>
                <c:pt idx="1">
                  <c:v>34.145935915814995</c:v>
                </c:pt>
                <c:pt idx="2">
                  <c:v>20.861810098434308</c:v>
                </c:pt>
                <c:pt idx="3">
                  <c:v>16.689688743705069</c:v>
                </c:pt>
                <c:pt idx="4">
                  <c:v>10.447192776756713</c:v>
                </c:pt>
                <c:pt idx="5">
                  <c:v>3.4645680831097945</c:v>
                </c:pt>
                <c:pt idx="6" formatCode="0.0">
                  <c:v>11.117357246652205</c:v>
                </c:pt>
                <c:pt idx="7" formatCode="0.0">
                  <c:v>17.015566715005455</c:v>
                </c:pt>
                <c:pt idx="8" formatCode="0.0">
                  <c:v>46.651395111437012</c:v>
                </c:pt>
                <c:pt idx="9" formatCode="0.0">
                  <c:v>6.7773115756867668</c:v>
                </c:pt>
                <c:pt idx="10" formatCode="0.0">
                  <c:v>6.8026098254784131</c:v>
                </c:pt>
                <c:pt idx="11" formatCode="0.0">
                  <c:v>11.635759525740172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F4-4220-8339-36DB0576A30D}"/>
            </c:ext>
          </c:extLst>
        </c:ser>
        <c:ser>
          <c:idx val="1"/>
          <c:order val="1"/>
          <c:tx>
            <c:strRef>
              <c:f>'Figura 1.8'!$D$2</c:f>
              <c:strCache>
                <c:ptCount val="1"/>
                <c:pt idx="0">
                  <c:v>Madre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9.6793702261301594E-3"/>
                  <c:y val="-2.459171233742292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4-4220-8339-36DB0576A30D}"/>
                </c:ext>
              </c:extLst>
            </c:dLbl>
            <c:dLbl>
              <c:idx val="3"/>
              <c:layout>
                <c:manualLayout>
                  <c:x val="9.679370226130098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F4-4220-8339-36DB0576A30D}"/>
                </c:ext>
              </c:extLst>
            </c:dLbl>
            <c:dLbl>
              <c:idx val="4"/>
              <c:layout>
                <c:manualLayout>
                  <c:x val="8.0661418551084066E-3"/>
                  <c:y val="-8.04828973843058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4-4220-8339-36DB0576A30D}"/>
                </c:ext>
              </c:extLst>
            </c:dLbl>
            <c:dLbl>
              <c:idx val="5"/>
              <c:layout>
                <c:manualLayout>
                  <c:x val="6.4529134840867726E-3"/>
                  <c:y val="2.68276324614357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F4-4220-8339-36DB0576A30D}"/>
                </c:ext>
              </c:extLst>
            </c:dLbl>
            <c:dLbl>
              <c:idx val="6"/>
              <c:layout>
                <c:manualLayout>
                  <c:x val="9.6793702261302184E-3"/>
                  <c:y val="-4.91834246748458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F4-4220-8339-36DB0576A30D}"/>
                </c:ext>
              </c:extLst>
            </c:dLbl>
            <c:dLbl>
              <c:idx val="7"/>
              <c:layout>
                <c:manualLayout>
                  <c:x val="8.0661418551084656E-3"/>
                  <c:y val="-4.91834246748458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F4-4220-8339-36DB0576A30D}"/>
                </c:ext>
              </c:extLst>
            </c:dLbl>
            <c:dLbl>
              <c:idx val="8"/>
              <c:layout>
                <c:manualLayout>
                  <c:x val="9.6793702261301594E-3"/>
                  <c:y val="-2.68276324614352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F4-4220-8339-36DB0576A30D}"/>
                </c:ext>
              </c:extLst>
            </c:dLbl>
            <c:dLbl>
              <c:idx val="11"/>
              <c:layout>
                <c:manualLayout>
                  <c:x val="1.2905826968173427E-2"/>
                  <c:y val="2.68276324614347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F4-4220-8339-36DB0576A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'Figura 1.8'!$A$3:$B$14</c:f>
              <c:multiLvlStrCache>
                <c:ptCount val="12"/>
                <c:lvl>
                  <c:pt idx="0">
                    <c:v>operaio generico senza specifica qualificazione</c:v>
                  </c:pt>
                  <c:pt idx="1">
                    <c:v>operaio specializzato</c:v>
                  </c:pt>
                  <c:pt idx="2">
                    <c:v>impiegato esecutivo</c:v>
                  </c:pt>
                  <c:pt idx="3">
                    <c:v>impiegato ad alta o media qualificazione</c:v>
                  </c:pt>
                  <c:pt idx="4">
                    <c:v>quadro o funzionario</c:v>
                  </c:pt>
                  <c:pt idx="5">
                    <c:v>dirigente</c:v>
                  </c:pt>
                  <c:pt idx="6">
                    <c:v>imprenditore</c:v>
                  </c:pt>
                  <c:pt idx="7">
                    <c:v>libero professionista</c:v>
                  </c:pt>
                  <c:pt idx="8">
                    <c:v>lavoratore in proprio</c:v>
                  </c:pt>
                  <c:pt idx="9">
                    <c:v>socio di cooperativa</c:v>
                  </c:pt>
                  <c:pt idx="10">
                    <c:v>coadiuvante nell'azienda di un familiare</c:v>
                  </c:pt>
                  <c:pt idx="11">
                    <c:v>lavoratore autonomo senza specifica qualificazione</c:v>
                  </c:pt>
                </c:lvl>
                <c:lvl>
                  <c:pt idx="0">
                    <c:v>Dipendente</c:v>
                  </c:pt>
                  <c:pt idx="6">
                    <c:v>Lavoro Autonomo</c:v>
                  </c:pt>
                </c:lvl>
              </c:multiLvlStrCache>
            </c:multiLvlStrRef>
          </c:cat>
          <c:val>
            <c:numRef>
              <c:f>'Figura 1.8'!$D$3:$D$14</c:f>
              <c:numCache>
                <c:formatCode>#,##0.0</c:formatCode>
                <c:ptCount val="12"/>
                <c:pt idx="0">
                  <c:v>19.285541262225031</c:v>
                </c:pt>
                <c:pt idx="1">
                  <c:v>26.275513204940019</c:v>
                </c:pt>
                <c:pt idx="2">
                  <c:v>24.844469063331633</c:v>
                </c:pt>
                <c:pt idx="3">
                  <c:v>15.868416963560703</c:v>
                </c:pt>
                <c:pt idx="4">
                  <c:v>10.895843237221779</c:v>
                </c:pt>
                <c:pt idx="5">
                  <c:v>2.8302162687209518</c:v>
                </c:pt>
                <c:pt idx="6" formatCode="0.0">
                  <c:v>7.7030819342381154</c:v>
                </c:pt>
                <c:pt idx="7" formatCode="0.0">
                  <c:v>6.7829126400325652</c:v>
                </c:pt>
                <c:pt idx="8" formatCode="0.0">
                  <c:v>35.313251365682156</c:v>
                </c:pt>
                <c:pt idx="9" formatCode="0.0">
                  <c:v>16.917983863569464</c:v>
                </c:pt>
                <c:pt idx="10" formatCode="0.0">
                  <c:v>24.521291852687625</c:v>
                </c:pt>
                <c:pt idx="11" formatCode="0.0">
                  <c:v>8.7614783437900048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F4-4220-8339-36DB0576A3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966310304"/>
        <c:axId val="1966312384"/>
        <c:axId val="0"/>
      </c:bar3DChart>
      <c:catAx>
        <c:axId val="196631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6312384"/>
        <c:crosses val="autoZero"/>
        <c:auto val="1"/>
        <c:lblAlgn val="ctr"/>
        <c:lblOffset val="100"/>
        <c:noMultiLvlLbl val="0"/>
      </c:catAx>
      <c:valAx>
        <c:axId val="19663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6631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8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6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2</xdr:row>
      <xdr:rowOff>33337</xdr:rowOff>
    </xdr:from>
    <xdr:to>
      <xdr:col>13</xdr:col>
      <xdr:colOff>419100</xdr:colOff>
      <xdr:row>8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0D324E5-C188-499C-82AC-A51949C73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1000124</xdr:colOff>
      <xdr:row>55</xdr:row>
      <xdr:rowOff>19050</xdr:rowOff>
    </xdr:from>
    <xdr:to>
      <xdr:col>16</xdr:col>
      <xdr:colOff>542925</xdr:colOff>
      <xdr:row>82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2F31FA2-9E35-4DA7-BF5F-513E750CA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1704974</xdr:colOff>
      <xdr:row>44</xdr:row>
      <xdr:rowOff>4761</xdr:rowOff>
    </xdr:from>
    <xdr:to>
      <xdr:col>17</xdr:col>
      <xdr:colOff>247649</xdr:colOff>
      <xdr:row>62</xdr:row>
      <xdr:rowOff>180974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231BBD5-19B4-459E-B93B-C9C9DE8B1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27</xdr:row>
      <xdr:rowOff>26670</xdr:rowOff>
    </xdr:from>
    <xdr:to>
      <xdr:col>13</xdr:col>
      <xdr:colOff>15240</xdr:colOff>
      <xdr:row>43</xdr:row>
      <xdr:rowOff>160020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289940C-0F23-490D-A45D-B19655E5B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51</xdr:row>
      <xdr:rowOff>14286</xdr:rowOff>
    </xdr:from>
    <xdr:to>
      <xdr:col>13</xdr:col>
      <xdr:colOff>333374</xdr:colOff>
      <xdr:row>70</xdr:row>
      <xdr:rowOff>142874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EAC4DCB-0F7A-4977-B159-1627E9634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1011555</xdr:colOff>
      <xdr:row>43</xdr:row>
      <xdr:rowOff>14287</xdr:rowOff>
    </xdr:from>
    <xdr:to>
      <xdr:col>10</xdr:col>
      <xdr:colOff>337185</xdr:colOff>
      <xdr:row>58</xdr:row>
      <xdr:rowOff>47625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48AC923-8FC5-445A-9A42-B50C9EBC9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131332</xdr:colOff>
      <xdr:row>14</xdr:row>
      <xdr:rowOff>119283</xdr:rowOff>
    </xdr:from>
    <xdr:to>
      <xdr:col>3</xdr:col>
      <xdr:colOff>654475</xdr:colOff>
      <xdr:row>35</xdr:row>
      <xdr:rowOff>53340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9C2D3F8-A122-4054-AFFC-F34EC2E77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169629</xdr:rowOff>
    </xdr:from>
    <xdr:to>
      <xdr:col>4</xdr:col>
      <xdr:colOff>137160</xdr:colOff>
      <xdr:row>31</xdr:row>
      <xdr:rowOff>30480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20CFBCC-FF1E-4F7E-B179-1A80A1FCF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141728</xdr:colOff>
      <xdr:row>16</xdr:row>
      <xdr:rowOff>19808</xdr:rowOff>
    </xdr:from>
    <xdr:to>
      <xdr:col>3</xdr:col>
      <xdr:colOff>224117</xdr:colOff>
      <xdr:row>36</xdr:row>
      <xdr:rowOff>89647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B50B6B7-58D8-4304-BA3D-6E475EAEE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14142</xdr:colOff>
      <xdr:row>11</xdr:row>
      <xdr:rowOff>118317</xdr:rowOff>
    </xdr:from>
    <xdr:to>
      <xdr:col>6</xdr:col>
      <xdr:colOff>584329</xdr:colOff>
      <xdr:row>35</xdr:row>
      <xdr:rowOff>138025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097ADD2-9182-4E22-8ADD-1F9A0068F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41131</xdr:colOff>
      <xdr:row>10</xdr:row>
      <xdr:rowOff>86573</xdr:rowOff>
    </xdr:from>
    <xdr:to>
      <xdr:col>6</xdr:col>
      <xdr:colOff>525921</xdr:colOff>
      <xdr:row>29</xdr:row>
      <xdr:rowOff>86573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8B965A9-2DC6-41BB-8A89-4E806514BA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</xdr:colOff>
      <xdr:row>37</xdr:row>
      <xdr:rowOff>66676</xdr:rowOff>
    </xdr:from>
    <xdr:to>
      <xdr:col>19</xdr:col>
      <xdr:colOff>352425</xdr:colOff>
      <xdr:row>44</xdr:row>
      <xdr:rowOff>85726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ABF3738-F4E3-4FA1-8EE0-00475A669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122582</xdr:colOff>
      <xdr:row>11</xdr:row>
      <xdr:rowOff>127552</xdr:rowOff>
    </xdr:from>
    <xdr:to>
      <xdr:col>3</xdr:col>
      <xdr:colOff>329648</xdr:colOff>
      <xdr:row>32</xdr:row>
      <xdr:rowOff>19878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8904B55-F71F-4421-8945-33D18E8F6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77738</xdr:colOff>
      <xdr:row>16</xdr:row>
      <xdr:rowOff>111112</xdr:rowOff>
    </xdr:from>
    <xdr:to>
      <xdr:col>4</xdr:col>
      <xdr:colOff>454178</xdr:colOff>
      <xdr:row>39</xdr:row>
      <xdr:rowOff>132049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0804234-7B4E-44CC-98FD-1FA7A6E81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44725</xdr:rowOff>
    </xdr:from>
    <xdr:to>
      <xdr:col>6</xdr:col>
      <xdr:colOff>541683</xdr:colOff>
      <xdr:row>25</xdr:row>
      <xdr:rowOff>59633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8B67EE4-B397-4E08-AC73-9EBFDED74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107099</xdr:rowOff>
    </xdr:from>
    <xdr:to>
      <xdr:col>5</xdr:col>
      <xdr:colOff>119270</xdr:colOff>
      <xdr:row>43</xdr:row>
      <xdr:rowOff>145774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F7EBBB-7597-4644-8ECC-5EE5D3080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103093</xdr:colOff>
      <xdr:row>17</xdr:row>
      <xdr:rowOff>116540</xdr:rowOff>
    </xdr:from>
    <xdr:to>
      <xdr:col>7</xdr:col>
      <xdr:colOff>403412</xdr:colOff>
      <xdr:row>46</xdr:row>
      <xdr:rowOff>80682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C06B64-735B-4CFB-80EB-7991A7532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10385</xdr:colOff>
      <xdr:row>11</xdr:row>
      <xdr:rowOff>107800</xdr:rowOff>
    </xdr:from>
    <xdr:to>
      <xdr:col>4</xdr:col>
      <xdr:colOff>216814</xdr:colOff>
      <xdr:row>26</xdr:row>
      <xdr:rowOff>29370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D14EA56-D2B7-4F1D-89B1-1D6105664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26505</xdr:colOff>
      <xdr:row>11</xdr:row>
      <xdr:rowOff>100386</xdr:rowOff>
    </xdr:from>
    <xdr:to>
      <xdr:col>4</xdr:col>
      <xdr:colOff>266700</xdr:colOff>
      <xdr:row>26</xdr:row>
      <xdr:rowOff>26504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E7C15A3-D494-4B57-96FF-A22B9A58A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80022</xdr:colOff>
      <xdr:row>9</xdr:row>
      <xdr:rowOff>40838</xdr:rowOff>
    </xdr:from>
    <xdr:to>
      <xdr:col>4</xdr:col>
      <xdr:colOff>21407</xdr:colOff>
      <xdr:row>24</xdr:row>
      <xdr:rowOff>99454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41F092-C26C-44AF-89E1-5CDFBD5FF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12</xdr:row>
      <xdr:rowOff>8965</xdr:rowOff>
    </xdr:from>
    <xdr:to>
      <xdr:col>6</xdr:col>
      <xdr:colOff>8516</xdr:colOff>
      <xdr:row>29</xdr:row>
      <xdr:rowOff>152848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6904234-BDB7-4BB4-8968-D554F84F6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8206</xdr:colOff>
      <xdr:row>8</xdr:row>
      <xdr:rowOff>4103</xdr:rowOff>
    </xdr:from>
    <xdr:to>
      <xdr:col>2</xdr:col>
      <xdr:colOff>225670</xdr:colOff>
      <xdr:row>19</xdr:row>
      <xdr:rowOff>171744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74764A6-DFD6-40F6-9FD8-50D5D94D7C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38101</xdr:colOff>
      <xdr:row>15</xdr:row>
      <xdr:rowOff>114300</xdr:rowOff>
    </xdr:from>
    <xdr:to>
      <xdr:col>16</xdr:col>
      <xdr:colOff>152401</xdr:colOff>
      <xdr:row>24</xdr:row>
      <xdr:rowOff>695325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FBB6AEC-D0CC-4C26-8A10-FE56536E8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33132</xdr:colOff>
      <xdr:row>7</xdr:row>
      <xdr:rowOff>86140</xdr:rowOff>
    </xdr:from>
    <xdr:to>
      <xdr:col>5</xdr:col>
      <xdr:colOff>410819</xdr:colOff>
      <xdr:row>23</xdr:row>
      <xdr:rowOff>72887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E07A042-B574-488C-AF02-47E535216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98533</xdr:colOff>
      <xdr:row>8</xdr:row>
      <xdr:rowOff>144516</xdr:rowOff>
    </xdr:from>
    <xdr:to>
      <xdr:col>5</xdr:col>
      <xdr:colOff>348152</xdr:colOff>
      <xdr:row>24</xdr:row>
      <xdr:rowOff>98533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C8C94B5-2B9C-433F-8D2D-BA2562475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14</xdr:row>
      <xdr:rowOff>30480</xdr:rowOff>
    </xdr:from>
    <xdr:to>
      <xdr:col>8</xdr:col>
      <xdr:colOff>38100</xdr:colOff>
      <xdr:row>36</xdr:row>
      <xdr:rowOff>45720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92D0D09-BBE8-47B8-AF6C-2F795863D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7324</xdr:colOff>
      <xdr:row>14</xdr:row>
      <xdr:rowOff>57978</xdr:rowOff>
    </xdr:from>
    <xdr:to>
      <xdr:col>8</xdr:col>
      <xdr:colOff>596347</xdr:colOff>
      <xdr:row>41</xdr:row>
      <xdr:rowOff>82826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0A2BEEE-C65C-4B79-A883-E01685609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</xdr:colOff>
      <xdr:row>12</xdr:row>
      <xdr:rowOff>174307</xdr:rowOff>
    </xdr:from>
    <xdr:to>
      <xdr:col>24</xdr:col>
      <xdr:colOff>312420</xdr:colOff>
      <xdr:row>27</xdr:row>
      <xdr:rowOff>60007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56B5B5B-7E98-4F70-B153-B2EA3316289E}"/>
            </a:ext>
            <a:ext uri="{147F2762-F138-4A5C-976F-8EAC2B608ADB}">
              <a16:predDERef xmlns:a16="http://schemas.microsoft.com/office/drawing/2014/main" pred="{C36D7A49-9FA9-48A2-93E1-F0F31DF3F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</xdr:colOff>
      <xdr:row>43</xdr:row>
      <xdr:rowOff>100965</xdr:rowOff>
    </xdr:from>
    <xdr:to>
      <xdr:col>13</xdr:col>
      <xdr:colOff>502920</xdr:colOff>
      <xdr:row>53</xdr:row>
      <xdr:rowOff>81915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4FCC8A6-A4C6-4B90-8BBA-0F744840A1EC}"/>
            </a:ext>
            <a:ext uri="{147F2762-F138-4A5C-976F-8EAC2B608ADB}">
              <a16:predDERef xmlns:a16="http://schemas.microsoft.com/office/drawing/2014/main" pred="{D7D181D8-9A96-CE7B-D545-19CC3EDA8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23</xdr:row>
      <xdr:rowOff>142874</xdr:rowOff>
    </xdr:from>
    <xdr:to>
      <xdr:col>14</xdr:col>
      <xdr:colOff>495300</xdr:colOff>
      <xdr:row>31</xdr:row>
      <xdr:rowOff>390525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D295111-3BCF-46AC-A713-78929E9F4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792480</xdr:colOff>
      <xdr:row>34</xdr:row>
      <xdr:rowOff>160020</xdr:rowOff>
    </xdr:from>
    <xdr:to>
      <xdr:col>13</xdr:col>
      <xdr:colOff>110490</xdr:colOff>
      <xdr:row>52</xdr:row>
      <xdr:rowOff>32385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6861121-ADFF-4D4D-9FE3-47D32A4D63ED}"/>
            </a:ext>
            <a:ext uri="{147F2762-F138-4A5C-976F-8EAC2B608ADB}">
              <a16:predDERef xmlns:a16="http://schemas.microsoft.com/office/drawing/2014/main" pred="{7E994861-E33B-46E6-A78C-852633FF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2</xdr:row>
      <xdr:rowOff>190500</xdr:rowOff>
    </xdr:from>
    <xdr:to>
      <xdr:col>18</xdr:col>
      <xdr:colOff>47625</xdr:colOff>
      <xdr:row>9</xdr:row>
      <xdr:rowOff>200025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74C1513-D43D-4062-B15D-C26CAB206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914400</xdr:colOff>
      <xdr:row>2</xdr:row>
      <xdr:rowOff>609600</xdr:rowOff>
    </xdr:from>
    <xdr:to>
      <xdr:col>18</xdr:col>
      <xdr:colOff>323849</xdr:colOff>
      <xdr:row>12</xdr:row>
      <xdr:rowOff>142875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B571529-3B9E-41ED-BA2B-C95BA5AC1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</xdr:colOff>
      <xdr:row>21</xdr:row>
      <xdr:rowOff>166686</xdr:rowOff>
    </xdr:from>
    <xdr:to>
      <xdr:col>18</xdr:col>
      <xdr:colOff>9525</xdr:colOff>
      <xdr:row>36</xdr:row>
      <xdr:rowOff>133349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F28650B-5F1C-4CED-A241-6587943C1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19051</xdr:colOff>
      <xdr:row>72</xdr:row>
      <xdr:rowOff>0</xdr:rowOff>
    </xdr:from>
    <xdr:to>
      <xdr:col>11</xdr:col>
      <xdr:colOff>533401</xdr:colOff>
      <xdr:row>89</xdr:row>
      <xdr:rowOff>57150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FC73217-F3E2-4067-87AD-88AA75300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.poggi\OneDrive%20-%20INAPP\Desktop\editing%20esiti%204\grafici\claudia\Grafici%20contesto%20IeFP%20(Claudia).xlsx" TargetMode="External"/><Relationship Id="rId1" Type="http://schemas.openxmlformats.org/officeDocument/2006/relationships/externalLinkPath" Target="file:///C:\Users\c.poggi\OneDrive%20-%20INAPP\Desktop\editing%20esiti%204\grafici\claudia\Grafici%20contesto%20IeFP%20(Claudi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scritti I-III-IV"/>
      <sheetName val="Iscritti 15-16"/>
      <sheetName val="distri reg quali"/>
      <sheetName val="distri reg dipl"/>
      <sheetName val="qual figura"/>
      <sheetName val="dipl figura"/>
      <sheetName val="Foglio1"/>
    </sheetNames>
    <sheetDataSet>
      <sheetData sheetId="0"/>
      <sheetData sheetId="1">
        <row r="3">
          <cell r="B3" t="str">
            <v>I-III anno </v>
          </cell>
          <cell r="C3" t="str">
            <v>IV anno </v>
          </cell>
        </row>
        <row r="4">
          <cell r="A4" t="str">
            <v>Istituzioni Formative accreditate (IF) </v>
          </cell>
          <cell r="B4">
            <v>133776</v>
          </cell>
          <cell r="C4">
            <v>10566</v>
          </cell>
        </row>
        <row r="5">
          <cell r="A5" t="str">
            <v>IP in Sussidiarietà Integrativa </v>
          </cell>
          <cell r="B5">
            <v>158233</v>
          </cell>
        </row>
        <row r="6">
          <cell r="A6" t="str">
            <v>IP in Sussidiarietà Complementare </v>
          </cell>
          <cell r="B6">
            <v>16319</v>
          </cell>
          <cell r="C6">
            <v>3428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E8BD6-FB89-4EFE-A7E4-A2F75321CD80}">
  <sheetPr>
    <tabColor theme="0"/>
  </sheetPr>
  <dimension ref="A2:G11"/>
  <sheetViews>
    <sheetView tabSelected="1" workbookViewId="0">
      <selection activeCell="A7" sqref="A7"/>
    </sheetView>
  </sheetViews>
  <sheetFormatPr defaultRowHeight="15" x14ac:dyDescent="0.25"/>
  <sheetData>
    <row r="2" spans="1:7" x14ac:dyDescent="0.25">
      <c r="A2" s="2" t="s">
        <v>0</v>
      </c>
      <c r="G2" s="1" t="s">
        <v>320</v>
      </c>
    </row>
    <row r="3" spans="1:7" ht="51.75" thickBot="1" x14ac:dyDescent="0.3">
      <c r="A3" s="3" t="s">
        <v>1</v>
      </c>
      <c r="B3" s="4" t="s">
        <v>2</v>
      </c>
      <c r="C3" s="4" t="s">
        <v>3</v>
      </c>
    </row>
    <row r="4" spans="1:7" ht="51.75" thickBot="1" x14ac:dyDescent="0.3">
      <c r="A4" s="5" t="s">
        <v>356</v>
      </c>
      <c r="B4" s="6">
        <v>133776</v>
      </c>
      <c r="C4" s="6">
        <v>10566</v>
      </c>
    </row>
    <row r="5" spans="1:7" ht="64.5" thickBot="1" x14ac:dyDescent="0.3">
      <c r="A5" s="5" t="s">
        <v>357</v>
      </c>
      <c r="B5" s="6">
        <v>158233</v>
      </c>
      <c r="C5" s="7"/>
    </row>
    <row r="6" spans="1:7" ht="64.5" thickBot="1" x14ac:dyDescent="0.3">
      <c r="A6" s="5" t="s">
        <v>358</v>
      </c>
      <c r="B6" s="6">
        <v>16319</v>
      </c>
      <c r="C6" s="6">
        <v>3428</v>
      </c>
    </row>
    <row r="7" spans="1:7" x14ac:dyDescent="0.25">
      <c r="A7" s="8" t="s">
        <v>4</v>
      </c>
      <c r="B7" s="9">
        <v>308328</v>
      </c>
      <c r="C7" s="9">
        <v>13994</v>
      </c>
    </row>
    <row r="8" spans="1:7" x14ac:dyDescent="0.25">
      <c r="A8" s="2"/>
    </row>
    <row r="11" spans="1:7" x14ac:dyDescent="0.25">
      <c r="G11" t="s">
        <v>321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F3F0-7AE5-4F50-B612-CD6816741097}">
  <sheetPr>
    <tabColor theme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C600-FC8A-4AF0-92B1-4CF0A1406859}">
  <sheetPr>
    <tabColor theme="6"/>
  </sheetPr>
  <dimension ref="A1:S72"/>
  <sheetViews>
    <sheetView topLeftCell="A20" workbookViewId="0">
      <selection activeCell="I40" sqref="I40"/>
    </sheetView>
  </sheetViews>
  <sheetFormatPr defaultColWidth="9.140625" defaultRowHeight="15" x14ac:dyDescent="0.25"/>
  <cols>
    <col min="1" max="1" width="35.140625" style="81" customWidth="1"/>
    <col min="2" max="16384" width="9.140625" style="82"/>
  </cols>
  <sheetData>
    <row r="1" spans="1:19" x14ac:dyDescent="0.25">
      <c r="A1" s="81" t="s">
        <v>243</v>
      </c>
    </row>
    <row r="3" spans="1:19" x14ac:dyDescent="0.25">
      <c r="A3" s="304" t="s">
        <v>244</v>
      </c>
      <c r="B3" s="305" t="s">
        <v>245</v>
      </c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6"/>
      <c r="N3" s="303" t="s">
        <v>168</v>
      </c>
      <c r="O3" s="303"/>
      <c r="P3" s="303"/>
      <c r="Q3" s="303"/>
      <c r="R3" s="303"/>
      <c r="S3" s="303"/>
    </row>
    <row r="4" spans="1:19" ht="30" customHeight="1" x14ac:dyDescent="0.25">
      <c r="A4" s="304"/>
      <c r="B4" s="306" t="s">
        <v>246</v>
      </c>
      <c r="C4" s="307"/>
      <c r="D4" s="306" t="s">
        <v>247</v>
      </c>
      <c r="E4" s="307"/>
      <c r="F4" s="306" t="s">
        <v>207</v>
      </c>
      <c r="G4" s="307"/>
      <c r="H4" s="306" t="s">
        <v>248</v>
      </c>
      <c r="I4" s="307"/>
      <c r="J4" s="306" t="s">
        <v>209</v>
      </c>
      <c r="K4" s="307"/>
      <c r="L4" s="306" t="s">
        <v>5</v>
      </c>
      <c r="M4" s="308"/>
      <c r="N4" s="303" t="s">
        <v>169</v>
      </c>
      <c r="O4" s="303"/>
      <c r="P4" s="303" t="s">
        <v>170</v>
      </c>
      <c r="Q4" s="303"/>
      <c r="R4" s="303" t="s">
        <v>5</v>
      </c>
      <c r="S4" s="303"/>
    </row>
    <row r="5" spans="1:19" ht="30" x14ac:dyDescent="0.25">
      <c r="A5" s="304"/>
      <c r="B5" s="152" t="s">
        <v>61</v>
      </c>
      <c r="C5" s="152" t="s">
        <v>62</v>
      </c>
      <c r="D5" s="152" t="s">
        <v>61</v>
      </c>
      <c r="E5" s="152" t="s">
        <v>62</v>
      </c>
      <c r="F5" s="152" t="s">
        <v>61</v>
      </c>
      <c r="G5" s="152" t="s">
        <v>62</v>
      </c>
      <c r="H5" s="152" t="s">
        <v>61</v>
      </c>
      <c r="I5" s="152" t="s">
        <v>62</v>
      </c>
      <c r="J5" s="152" t="s">
        <v>61</v>
      </c>
      <c r="K5" s="152" t="s">
        <v>62</v>
      </c>
      <c r="L5" s="152" t="s">
        <v>61</v>
      </c>
      <c r="M5" s="153" t="s">
        <v>62</v>
      </c>
      <c r="N5" s="154" t="s">
        <v>61</v>
      </c>
      <c r="O5" s="154" t="s">
        <v>62</v>
      </c>
      <c r="P5" s="154" t="s">
        <v>61</v>
      </c>
      <c r="Q5" s="154" t="s">
        <v>62</v>
      </c>
      <c r="R5" s="154" t="s">
        <v>61</v>
      </c>
      <c r="S5" s="154" t="s">
        <v>62</v>
      </c>
    </row>
    <row r="6" spans="1:19" ht="30" x14ac:dyDescent="0.25">
      <c r="A6" s="83" t="s">
        <v>249</v>
      </c>
      <c r="B6" s="155">
        <v>2027</v>
      </c>
      <c r="C6" s="152">
        <v>8.6999999999999993</v>
      </c>
      <c r="D6" s="155">
        <v>1189</v>
      </c>
      <c r="E6" s="152">
        <v>6.9</v>
      </c>
      <c r="F6" s="152">
        <v>806</v>
      </c>
      <c r="G6" s="152">
        <v>6.1</v>
      </c>
      <c r="H6" s="155">
        <v>2138</v>
      </c>
      <c r="I6" s="152">
        <v>14.6</v>
      </c>
      <c r="J6" s="155">
        <v>1041</v>
      </c>
      <c r="K6" s="152">
        <v>14</v>
      </c>
      <c r="L6" s="155">
        <v>7201</v>
      </c>
      <c r="M6" s="153">
        <v>9.5</v>
      </c>
      <c r="N6" s="155">
        <v>2797.6116588125374</v>
      </c>
      <c r="O6" s="156">
        <v>7.9394149865554278</v>
      </c>
      <c r="P6" s="157">
        <v>4403.3605354165184</v>
      </c>
      <c r="Q6" s="156">
        <v>10.778548785686565</v>
      </c>
      <c r="R6" s="157">
        <v>7200.9721942290562</v>
      </c>
      <c r="S6" s="156">
        <v>9.4637563335907942</v>
      </c>
    </row>
    <row r="7" spans="1:19" x14ac:dyDescent="0.25">
      <c r="A7" s="83" t="s">
        <v>250</v>
      </c>
      <c r="B7" s="152">
        <v>514</v>
      </c>
      <c r="C7" s="152">
        <v>2.2000000000000002</v>
      </c>
      <c r="D7" s="152">
        <v>875</v>
      </c>
      <c r="E7" s="152">
        <v>5</v>
      </c>
      <c r="F7" s="152">
        <v>393</v>
      </c>
      <c r="G7" s="152">
        <v>2.9</v>
      </c>
      <c r="H7" s="155">
        <v>1155</v>
      </c>
      <c r="I7" s="152">
        <v>7.9</v>
      </c>
      <c r="J7" s="152">
        <v>69</v>
      </c>
      <c r="K7" s="152">
        <v>0.9</v>
      </c>
      <c r="L7" s="155">
        <v>3006</v>
      </c>
      <c r="M7" s="153">
        <v>4</v>
      </c>
      <c r="N7" s="157">
        <v>1554.6884324647531</v>
      </c>
      <c r="O7" s="156">
        <v>4.4120907922489216</v>
      </c>
      <c r="P7" s="157">
        <v>1451.3615897493391</v>
      </c>
      <c r="Q7" s="156">
        <v>3.5526438443917066</v>
      </c>
      <c r="R7" s="157">
        <v>3006.0500222140922</v>
      </c>
      <c r="S7" s="156">
        <v>3.9506505746013496</v>
      </c>
    </row>
    <row r="8" spans="1:19" ht="30" x14ac:dyDescent="0.25">
      <c r="A8" s="83" t="s">
        <v>251</v>
      </c>
      <c r="B8" s="155">
        <v>1041</v>
      </c>
      <c r="C8" s="152">
        <v>4.5</v>
      </c>
      <c r="D8" s="152">
        <v>798</v>
      </c>
      <c r="E8" s="152">
        <v>4.5999999999999996</v>
      </c>
      <c r="F8" s="152">
        <v>426</v>
      </c>
      <c r="G8" s="152">
        <v>3.2</v>
      </c>
      <c r="H8" s="152">
        <v>488</v>
      </c>
      <c r="I8" s="152">
        <v>3.3</v>
      </c>
      <c r="J8" s="152">
        <v>683</v>
      </c>
      <c r="K8" s="152">
        <v>9.1999999999999993</v>
      </c>
      <c r="L8" s="155">
        <v>3437</v>
      </c>
      <c r="M8" s="153">
        <v>4.5</v>
      </c>
      <c r="N8" s="157">
        <v>1508.2865679345753</v>
      </c>
      <c r="O8" s="156">
        <v>4.2804057324249358</v>
      </c>
      <c r="P8" s="157">
        <v>1928.96175783424</v>
      </c>
      <c r="Q8" s="156">
        <v>4.721713846802551</v>
      </c>
      <c r="R8" s="157">
        <v>3437.2483257688205</v>
      </c>
      <c r="S8" s="156">
        <v>4.5173456771834744</v>
      </c>
    </row>
    <row r="9" spans="1:19" x14ac:dyDescent="0.25">
      <c r="A9" s="83" t="s">
        <v>252</v>
      </c>
      <c r="B9" s="152">
        <v>281</v>
      </c>
      <c r="C9" s="152">
        <v>1.2</v>
      </c>
      <c r="D9" s="152">
        <v>540</v>
      </c>
      <c r="E9" s="152">
        <v>3.1</v>
      </c>
      <c r="F9" s="152">
        <v>465</v>
      </c>
      <c r="G9" s="152">
        <v>3.5</v>
      </c>
      <c r="H9" s="152">
        <v>315</v>
      </c>
      <c r="I9" s="152">
        <v>2.2000000000000002</v>
      </c>
      <c r="J9" s="152">
        <v>32</v>
      </c>
      <c r="K9" s="152">
        <v>0.4</v>
      </c>
      <c r="L9" s="155">
        <v>1632</v>
      </c>
      <c r="M9" s="153">
        <v>2.1</v>
      </c>
      <c r="N9" s="157">
        <v>852.63236058012637</v>
      </c>
      <c r="O9" s="156">
        <v>2.4197075817468172</v>
      </c>
      <c r="P9" s="157">
        <v>779.42363849625724</v>
      </c>
      <c r="Q9" s="156">
        <v>1.9078736898055462</v>
      </c>
      <c r="R9" s="157">
        <v>1632.0559990763841</v>
      </c>
      <c r="S9" s="156">
        <v>2.1449020884169072</v>
      </c>
    </row>
    <row r="10" spans="1:19" ht="30" x14ac:dyDescent="0.25">
      <c r="A10" s="83" t="s">
        <v>253</v>
      </c>
      <c r="B10" s="155">
        <v>6101</v>
      </c>
      <c r="C10" s="152">
        <v>26.1</v>
      </c>
      <c r="D10" s="155">
        <v>5601</v>
      </c>
      <c r="E10" s="152">
        <v>32.299999999999997</v>
      </c>
      <c r="F10" s="155">
        <v>3987</v>
      </c>
      <c r="G10" s="152">
        <v>29.9</v>
      </c>
      <c r="H10" s="155">
        <v>4457</v>
      </c>
      <c r="I10" s="152">
        <v>30.5</v>
      </c>
      <c r="J10" s="155">
        <v>2101</v>
      </c>
      <c r="K10" s="152">
        <v>28.4</v>
      </c>
      <c r="L10" s="155">
        <v>22246</v>
      </c>
      <c r="M10" s="153">
        <v>29.2</v>
      </c>
      <c r="N10" s="157">
        <v>9158.8558824083539</v>
      </c>
      <c r="O10" s="158">
        <v>25.992155638698954</v>
      </c>
      <c r="P10" s="157">
        <v>13087.529975525642</v>
      </c>
      <c r="Q10" s="158">
        <v>32.0356643955785</v>
      </c>
      <c r="R10" s="157">
        <v>22246.385857933983</v>
      </c>
      <c r="S10" s="156">
        <v>29.236937650065101</v>
      </c>
    </row>
    <row r="11" spans="1:19" ht="30" x14ac:dyDescent="0.25">
      <c r="A11" s="83" t="s">
        <v>254</v>
      </c>
      <c r="B11" s="155">
        <v>5503</v>
      </c>
      <c r="C11" s="152">
        <v>23.5</v>
      </c>
      <c r="D11" s="155">
        <v>4512</v>
      </c>
      <c r="E11" s="152">
        <v>26</v>
      </c>
      <c r="F11" s="155">
        <v>3468</v>
      </c>
      <c r="G11" s="152">
        <v>26</v>
      </c>
      <c r="H11" s="155">
        <v>2552</v>
      </c>
      <c r="I11" s="152">
        <v>17.5</v>
      </c>
      <c r="J11" s="155">
        <v>2188</v>
      </c>
      <c r="K11" s="152">
        <v>29.5</v>
      </c>
      <c r="L11" s="155">
        <v>18224</v>
      </c>
      <c r="M11" s="153">
        <v>24</v>
      </c>
      <c r="N11" s="157">
        <v>8667.3018605529778</v>
      </c>
      <c r="O11" s="158">
        <v>24.597161678216008</v>
      </c>
      <c r="P11" s="157">
        <v>9556.3760783146554</v>
      </c>
      <c r="Q11" s="158">
        <v>23.392103586798243</v>
      </c>
      <c r="R11" s="157">
        <v>18223.677938867651</v>
      </c>
      <c r="S11" s="156">
        <v>23.950161570335268</v>
      </c>
    </row>
    <row r="12" spans="1:19" ht="30" x14ac:dyDescent="0.25">
      <c r="A12" s="83" t="s">
        <v>255</v>
      </c>
      <c r="B12" s="155">
        <v>2276</v>
      </c>
      <c r="C12" s="152">
        <v>9.6999999999999993</v>
      </c>
      <c r="D12" s="155">
        <v>1450</v>
      </c>
      <c r="E12" s="152">
        <v>8.4</v>
      </c>
      <c r="F12" s="155">
        <v>1269</v>
      </c>
      <c r="G12" s="152">
        <v>9.5</v>
      </c>
      <c r="H12" s="152">
        <v>764</v>
      </c>
      <c r="I12" s="152">
        <v>5.2</v>
      </c>
      <c r="J12" s="152">
        <v>914</v>
      </c>
      <c r="K12" s="152">
        <v>12.3</v>
      </c>
      <c r="L12" s="155">
        <v>6672</v>
      </c>
      <c r="M12" s="153">
        <v>8.8000000000000007</v>
      </c>
      <c r="N12" s="157">
        <v>3893.2609944516171</v>
      </c>
      <c r="O12" s="158">
        <v>11.048786770870436</v>
      </c>
      <c r="P12" s="157">
        <v>2779.1283272846472</v>
      </c>
      <c r="Q12" s="158">
        <v>6.8027521290594475</v>
      </c>
      <c r="R12" s="157">
        <v>6672.3893217362547</v>
      </c>
      <c r="S12" s="156">
        <v>8.7690752027026164</v>
      </c>
    </row>
    <row r="13" spans="1:19" ht="30" x14ac:dyDescent="0.25">
      <c r="A13" s="83" t="s">
        <v>256</v>
      </c>
      <c r="B13" s="155">
        <v>1309</v>
      </c>
      <c r="C13" s="152">
        <v>5.6</v>
      </c>
      <c r="D13" s="152">
        <v>681</v>
      </c>
      <c r="E13" s="152">
        <v>3.9</v>
      </c>
      <c r="F13" s="152">
        <v>365</v>
      </c>
      <c r="G13" s="152">
        <v>2.7</v>
      </c>
      <c r="H13" s="152">
        <v>265</v>
      </c>
      <c r="I13" s="152">
        <v>1.8</v>
      </c>
      <c r="J13" s="152">
        <v>158</v>
      </c>
      <c r="K13" s="152">
        <v>2.1</v>
      </c>
      <c r="L13" s="155">
        <v>2779</v>
      </c>
      <c r="M13" s="153">
        <v>3.7</v>
      </c>
      <c r="N13" s="157">
        <v>1546.1060615817571</v>
      </c>
      <c r="O13" s="156">
        <v>4.3877346584038266</v>
      </c>
      <c r="P13" s="157">
        <v>1232.9805221118168</v>
      </c>
      <c r="Q13" s="156">
        <v>3.0180905248373944</v>
      </c>
      <c r="R13" s="157">
        <v>2779.0865836935736</v>
      </c>
      <c r="S13" s="156">
        <v>3.6523677010036044</v>
      </c>
    </row>
    <row r="14" spans="1:19" ht="30" x14ac:dyDescent="0.25">
      <c r="A14" s="83" t="s">
        <v>257</v>
      </c>
      <c r="B14" s="155">
        <v>2963</v>
      </c>
      <c r="C14" s="152">
        <v>12.7</v>
      </c>
      <c r="D14" s="155">
        <v>1116</v>
      </c>
      <c r="E14" s="152">
        <v>6.4</v>
      </c>
      <c r="F14" s="155">
        <v>1586</v>
      </c>
      <c r="G14" s="152">
        <v>11.9</v>
      </c>
      <c r="H14" s="155">
        <v>1811</v>
      </c>
      <c r="I14" s="152">
        <v>12.4</v>
      </c>
      <c r="J14" s="152">
        <v>139</v>
      </c>
      <c r="K14" s="152">
        <v>1.9</v>
      </c>
      <c r="L14" s="155">
        <v>7615</v>
      </c>
      <c r="M14" s="153">
        <v>10</v>
      </c>
      <c r="N14" s="157">
        <v>3611.6471790579294</v>
      </c>
      <c r="O14" s="158">
        <v>10.249587589913807</v>
      </c>
      <c r="P14" s="157">
        <v>4003.1045984559164</v>
      </c>
      <c r="Q14" s="158">
        <v>9.7988020425817677</v>
      </c>
      <c r="R14" s="157">
        <v>7614.7517775138513</v>
      </c>
      <c r="S14" s="156">
        <v>10.007559176651387</v>
      </c>
    </row>
    <row r="15" spans="1:19" x14ac:dyDescent="0.25">
      <c r="A15" s="83" t="s">
        <v>258</v>
      </c>
      <c r="B15" s="152">
        <v>755</v>
      </c>
      <c r="C15" s="152">
        <v>3.2</v>
      </c>
      <c r="D15" s="152">
        <v>248</v>
      </c>
      <c r="E15" s="152">
        <v>1.4</v>
      </c>
      <c r="F15" s="152">
        <v>222</v>
      </c>
      <c r="G15" s="152">
        <v>1.7</v>
      </c>
      <c r="H15" s="152">
        <v>189</v>
      </c>
      <c r="I15" s="152">
        <v>1.3</v>
      </c>
      <c r="J15" s="152">
        <v>31</v>
      </c>
      <c r="K15" s="152">
        <v>0.4</v>
      </c>
      <c r="L15" s="155">
        <v>1445</v>
      </c>
      <c r="M15" s="153">
        <v>1.9</v>
      </c>
      <c r="N15" s="157">
        <v>867.67948204387676</v>
      </c>
      <c r="O15" s="156">
        <v>2.4624101996307188</v>
      </c>
      <c r="P15" s="157">
        <v>577.02183109189946</v>
      </c>
      <c r="Q15" s="156">
        <v>1.4124344138543101</v>
      </c>
      <c r="R15" s="157">
        <v>1444.701313135776</v>
      </c>
      <c r="S15" s="156">
        <v>1.8986743502901984</v>
      </c>
    </row>
    <row r="16" spans="1:19" x14ac:dyDescent="0.25">
      <c r="A16" s="83" t="s">
        <v>259</v>
      </c>
      <c r="B16" s="152">
        <v>397</v>
      </c>
      <c r="C16" s="152">
        <v>1.7</v>
      </c>
      <c r="D16" s="152">
        <v>179</v>
      </c>
      <c r="E16" s="152">
        <v>1</v>
      </c>
      <c r="F16" s="152">
        <v>95</v>
      </c>
      <c r="G16" s="152">
        <v>0.7</v>
      </c>
      <c r="H16" s="152">
        <v>72</v>
      </c>
      <c r="I16" s="152">
        <v>0.5</v>
      </c>
      <c r="J16" s="152">
        <v>0</v>
      </c>
      <c r="K16" s="152">
        <v>0</v>
      </c>
      <c r="L16" s="152">
        <v>743</v>
      </c>
      <c r="M16" s="153">
        <v>1</v>
      </c>
      <c r="N16" s="157">
        <v>304.3280470262734</v>
      </c>
      <c r="O16" s="159">
        <v>0.9</v>
      </c>
      <c r="P16" s="157">
        <v>438.99042852905166</v>
      </c>
      <c r="Q16" s="156">
        <v>1.0745610567866573</v>
      </c>
      <c r="R16" s="157">
        <v>743.31847555532511</v>
      </c>
      <c r="S16" s="159">
        <v>0.97689377783590958</v>
      </c>
    </row>
    <row r="17" spans="1:19" x14ac:dyDescent="0.25">
      <c r="A17" s="83" t="s">
        <v>260</v>
      </c>
      <c r="B17" s="152">
        <v>0</v>
      </c>
      <c r="C17" s="152">
        <v>0</v>
      </c>
      <c r="D17" s="152">
        <v>51</v>
      </c>
      <c r="E17" s="152">
        <v>0.3</v>
      </c>
      <c r="F17" s="152">
        <v>68</v>
      </c>
      <c r="G17" s="152">
        <v>0.5</v>
      </c>
      <c r="H17" s="152">
        <v>33</v>
      </c>
      <c r="I17" s="152">
        <v>0.2</v>
      </c>
      <c r="J17" s="152">
        <v>0</v>
      </c>
      <c r="K17" s="152">
        <v>0</v>
      </c>
      <c r="L17" s="152">
        <v>152</v>
      </c>
      <c r="M17" s="153">
        <v>0.2</v>
      </c>
      <c r="N17" s="157">
        <v>58.878200149178603</v>
      </c>
      <c r="O17" s="159">
        <v>0.16709197760643238</v>
      </c>
      <c r="P17" s="157">
        <v>92.886073973143851</v>
      </c>
      <c r="Q17" s="159">
        <v>0.22736659235097581</v>
      </c>
      <c r="R17" s="157">
        <v>151.76427412232246</v>
      </c>
      <c r="S17" s="159">
        <v>0.199453639272344</v>
      </c>
    </row>
    <row r="18" spans="1:19" x14ac:dyDescent="0.25">
      <c r="A18" s="83" t="s">
        <v>261</v>
      </c>
      <c r="B18" s="152">
        <v>217</v>
      </c>
      <c r="C18" s="152">
        <v>0.9</v>
      </c>
      <c r="D18" s="152">
        <v>118</v>
      </c>
      <c r="E18" s="152">
        <v>0.7</v>
      </c>
      <c r="F18" s="152">
        <v>167</v>
      </c>
      <c r="G18" s="152">
        <v>1.3</v>
      </c>
      <c r="H18" s="152">
        <v>381</v>
      </c>
      <c r="I18" s="152">
        <v>2.6</v>
      </c>
      <c r="J18" s="152">
        <v>54</v>
      </c>
      <c r="K18" s="152">
        <v>0.7</v>
      </c>
      <c r="L18" s="152">
        <v>938</v>
      </c>
      <c r="M18" s="153">
        <v>1.2</v>
      </c>
      <c r="N18" s="157">
        <v>415.72327293607293</v>
      </c>
      <c r="O18" s="156">
        <v>1.1797919032155766</v>
      </c>
      <c r="P18" s="157">
        <v>521.87464321691448</v>
      </c>
      <c r="Q18" s="156">
        <v>1.2774450914667617</v>
      </c>
      <c r="R18" s="157">
        <v>937.5979161529873</v>
      </c>
      <c r="S18" s="156">
        <v>1.2322222580536346</v>
      </c>
    </row>
    <row r="19" spans="1:19" x14ac:dyDescent="0.25">
      <c r="A19" s="83" t="s">
        <v>5</v>
      </c>
      <c r="B19" s="155">
        <v>23384</v>
      </c>
      <c r="C19" s="152">
        <v>100</v>
      </c>
      <c r="D19" s="155">
        <v>17358</v>
      </c>
      <c r="E19" s="152">
        <v>100</v>
      </c>
      <c r="F19" s="155">
        <v>13317</v>
      </c>
      <c r="G19" s="152">
        <v>100</v>
      </c>
      <c r="H19" s="155">
        <v>14620</v>
      </c>
      <c r="I19" s="152">
        <v>100</v>
      </c>
      <c r="J19" s="155">
        <v>7411</v>
      </c>
      <c r="K19" s="152">
        <v>100</v>
      </c>
      <c r="L19" s="155">
        <v>76090</v>
      </c>
      <c r="M19" s="153">
        <v>100</v>
      </c>
      <c r="N19" s="157">
        <v>35237</v>
      </c>
      <c r="O19" s="157">
        <v>100</v>
      </c>
      <c r="P19" s="157">
        <v>40852.999999999869</v>
      </c>
      <c r="Q19" s="157">
        <v>100</v>
      </c>
      <c r="R19" s="157">
        <v>76089.999999998108</v>
      </c>
      <c r="S19" s="157">
        <v>100</v>
      </c>
    </row>
    <row r="20" spans="1:19" x14ac:dyDescent="0.25">
      <c r="A20" s="160" t="s">
        <v>73</v>
      </c>
    </row>
    <row r="22" spans="1:19" x14ac:dyDescent="0.25">
      <c r="I22" s="82" t="s">
        <v>329</v>
      </c>
    </row>
    <row r="24" spans="1:19" x14ac:dyDescent="0.25">
      <c r="A24" s="83" t="s">
        <v>116</v>
      </c>
      <c r="B24" s="156">
        <v>0.2</v>
      </c>
    </row>
    <row r="25" spans="1:19" x14ac:dyDescent="0.25">
      <c r="A25" s="83" t="s">
        <v>117</v>
      </c>
      <c r="B25" s="159">
        <v>0.97689377783590958</v>
      </c>
    </row>
    <row r="26" spans="1:19" x14ac:dyDescent="0.25">
      <c r="A26" s="83" t="s">
        <v>118</v>
      </c>
      <c r="B26" s="156">
        <v>1.2322222580536346</v>
      </c>
    </row>
    <row r="27" spans="1:19" x14ac:dyDescent="0.25">
      <c r="A27" s="83" t="s">
        <v>119</v>
      </c>
      <c r="B27" s="156">
        <v>1.8986743502901984</v>
      </c>
    </row>
    <row r="28" spans="1:19" x14ac:dyDescent="0.25">
      <c r="A28" s="83" t="s">
        <v>120</v>
      </c>
      <c r="B28" s="156">
        <v>2.1449020884169072</v>
      </c>
    </row>
    <row r="29" spans="1:19" ht="30" x14ac:dyDescent="0.25">
      <c r="A29" s="83" t="s">
        <v>121</v>
      </c>
      <c r="B29" s="156">
        <v>3.6523677010036044</v>
      </c>
    </row>
    <row r="30" spans="1:19" x14ac:dyDescent="0.25">
      <c r="A30" s="83" t="s">
        <v>122</v>
      </c>
      <c r="B30" s="156">
        <v>3.9506505746013496</v>
      </c>
    </row>
    <row r="31" spans="1:19" x14ac:dyDescent="0.25">
      <c r="A31" s="83" t="s">
        <v>123</v>
      </c>
      <c r="B31" s="156">
        <v>4.5173456771834744</v>
      </c>
    </row>
    <row r="32" spans="1:19" ht="30" x14ac:dyDescent="0.25">
      <c r="A32" s="83" t="s">
        <v>124</v>
      </c>
      <c r="B32" s="156">
        <v>8.7690752027026164</v>
      </c>
    </row>
    <row r="33" spans="1:9" x14ac:dyDescent="0.25">
      <c r="A33" s="83" t="s">
        <v>125</v>
      </c>
      <c r="B33" s="156">
        <v>9.4637563335907942</v>
      </c>
    </row>
    <row r="34" spans="1:9" ht="30" x14ac:dyDescent="0.25">
      <c r="A34" s="83" t="s">
        <v>126</v>
      </c>
      <c r="B34" s="156">
        <v>10.007559176651387</v>
      </c>
    </row>
    <row r="35" spans="1:9" ht="30" x14ac:dyDescent="0.25">
      <c r="A35" s="83" t="s">
        <v>127</v>
      </c>
      <c r="B35" s="156">
        <v>23.950161570335268</v>
      </c>
    </row>
    <row r="36" spans="1:9" ht="30" x14ac:dyDescent="0.25">
      <c r="A36" s="83" t="s">
        <v>128</v>
      </c>
      <c r="B36" s="156">
        <v>29.236937650065101</v>
      </c>
    </row>
    <row r="39" spans="1:9" x14ac:dyDescent="0.25">
      <c r="I39" s="82" t="s">
        <v>324</v>
      </c>
    </row>
    <row r="42" spans="1:9" ht="15.75" thickBot="1" x14ac:dyDescent="0.3"/>
    <row r="43" spans="1:9" x14ac:dyDescent="0.25">
      <c r="B43" s="301" t="s">
        <v>262</v>
      </c>
      <c r="C43" s="301" t="s">
        <v>263</v>
      </c>
    </row>
    <row r="44" spans="1:9" ht="15" customHeight="1" thickBot="1" x14ac:dyDescent="0.3">
      <c r="B44" s="302"/>
      <c r="C44" s="302"/>
    </row>
    <row r="45" spans="1:9" x14ac:dyDescent="0.25">
      <c r="A45" s="83" t="s">
        <v>260</v>
      </c>
      <c r="B45" s="161">
        <v>0.16709197760643238</v>
      </c>
      <c r="C45" s="159">
        <v>0.22736659235097581</v>
      </c>
    </row>
    <row r="46" spans="1:9" x14ac:dyDescent="0.25">
      <c r="A46" s="83" t="s">
        <v>259</v>
      </c>
      <c r="B46" s="159">
        <v>0.9</v>
      </c>
      <c r="C46" s="156">
        <v>1.0745610567866573</v>
      </c>
    </row>
    <row r="47" spans="1:9" x14ac:dyDescent="0.25">
      <c r="A47" s="83" t="s">
        <v>261</v>
      </c>
      <c r="B47" s="156">
        <v>1.1797919032155766</v>
      </c>
      <c r="C47" s="156">
        <v>1.2774450914667617</v>
      </c>
    </row>
    <row r="48" spans="1:9" x14ac:dyDescent="0.25">
      <c r="A48" s="83" t="s">
        <v>252</v>
      </c>
      <c r="B48" s="156">
        <v>2.4197075817468172</v>
      </c>
      <c r="C48" s="156">
        <v>1.9078736898055462</v>
      </c>
    </row>
    <row r="49" spans="1:4" x14ac:dyDescent="0.25">
      <c r="A49" s="83" t="s">
        <v>258</v>
      </c>
      <c r="B49" s="156">
        <v>2.4624101996307188</v>
      </c>
      <c r="C49" s="156">
        <v>1.4124344138543101</v>
      </c>
    </row>
    <row r="50" spans="1:4" ht="30" x14ac:dyDescent="0.25">
      <c r="A50" s="83" t="s">
        <v>251</v>
      </c>
      <c r="B50" s="156">
        <v>4.2804057324249358</v>
      </c>
      <c r="C50" s="156">
        <v>4.721713846802551</v>
      </c>
    </row>
    <row r="51" spans="1:4" ht="30" x14ac:dyDescent="0.25">
      <c r="A51" s="83" t="s">
        <v>256</v>
      </c>
      <c r="B51" s="156">
        <v>4.3877346584038266</v>
      </c>
      <c r="C51" s="156">
        <v>3.0180905248373944</v>
      </c>
    </row>
    <row r="52" spans="1:4" x14ac:dyDescent="0.25">
      <c r="A52" s="83" t="s">
        <v>250</v>
      </c>
      <c r="B52" s="156">
        <v>4.4120907922489216</v>
      </c>
      <c r="C52" s="156">
        <v>3.5526438443917066</v>
      </c>
    </row>
    <row r="53" spans="1:4" ht="30" x14ac:dyDescent="0.25">
      <c r="A53" s="83" t="s">
        <v>249</v>
      </c>
      <c r="B53" s="156">
        <v>7.9394149865554278</v>
      </c>
      <c r="C53" s="156">
        <v>10.778548785686565</v>
      </c>
    </row>
    <row r="54" spans="1:4" ht="30" x14ac:dyDescent="0.25">
      <c r="A54" s="83" t="s">
        <v>257</v>
      </c>
      <c r="B54" s="156">
        <v>10.249587589913807</v>
      </c>
      <c r="C54" s="156">
        <v>9.7988020425817677</v>
      </c>
    </row>
    <row r="55" spans="1:4" ht="30" x14ac:dyDescent="0.25">
      <c r="A55" s="83" t="s">
        <v>255</v>
      </c>
      <c r="B55" s="156">
        <v>11.048786770870436</v>
      </c>
      <c r="C55" s="156">
        <v>6.8027521290594475</v>
      </c>
    </row>
    <row r="56" spans="1:4" ht="30" x14ac:dyDescent="0.25">
      <c r="A56" s="83" t="s">
        <v>254</v>
      </c>
      <c r="B56" s="156">
        <v>24.597161678216008</v>
      </c>
      <c r="C56" s="156">
        <v>23.392103586798243</v>
      </c>
    </row>
    <row r="57" spans="1:4" ht="30" x14ac:dyDescent="0.25">
      <c r="A57" s="83" t="s">
        <v>253</v>
      </c>
      <c r="B57" s="156">
        <v>25.992155638698954</v>
      </c>
      <c r="C57" s="156">
        <v>32.0356643955785</v>
      </c>
    </row>
    <row r="58" spans="1:4" ht="15.75" thickBot="1" x14ac:dyDescent="0.3">
      <c r="A58" s="162"/>
      <c r="B58" s="163"/>
      <c r="C58" s="163"/>
    </row>
    <row r="59" spans="1:4" x14ac:dyDescent="0.25">
      <c r="A59" s="162"/>
      <c r="B59" s="163"/>
      <c r="C59" s="301" t="s">
        <v>262</v>
      </c>
      <c r="D59" s="301" t="s">
        <v>263</v>
      </c>
    </row>
    <row r="60" spans="1:4" ht="15.75" thickBot="1" x14ac:dyDescent="0.3">
      <c r="C60" s="302"/>
      <c r="D60" s="302"/>
    </row>
    <row r="61" spans="1:4" ht="30" x14ac:dyDescent="0.25">
      <c r="A61" s="83" t="s">
        <v>126</v>
      </c>
      <c r="B61" s="156">
        <v>10.007559176651387</v>
      </c>
      <c r="C61" s="156">
        <v>10.249587589913807</v>
      </c>
      <c r="D61" s="156">
        <v>9.7988020425817677</v>
      </c>
    </row>
    <row r="62" spans="1:4" ht="30" x14ac:dyDescent="0.25">
      <c r="A62" s="83" t="s">
        <v>127</v>
      </c>
      <c r="B62" s="156">
        <v>23.950161570335268</v>
      </c>
      <c r="C62" s="156">
        <v>24.597161678216008</v>
      </c>
      <c r="D62" s="156">
        <v>23.392103586798243</v>
      </c>
    </row>
    <row r="63" spans="1:4" ht="30" x14ac:dyDescent="0.25">
      <c r="A63" s="83" t="s">
        <v>128</v>
      </c>
      <c r="B63" s="156">
        <v>29.236937650065101</v>
      </c>
      <c r="C63" s="156">
        <v>25.992155638698954</v>
      </c>
      <c r="D63" s="156">
        <v>32.0356643955785</v>
      </c>
    </row>
    <row r="67" spans="1:3" ht="15.75" thickBot="1" x14ac:dyDescent="0.3"/>
    <row r="68" spans="1:3" x14ac:dyDescent="0.25">
      <c r="B68" s="301" t="s">
        <v>262</v>
      </c>
      <c r="C68" s="301" t="s">
        <v>264</v>
      </c>
    </row>
    <row r="69" spans="1:3" ht="15.75" thickBot="1" x14ac:dyDescent="0.3">
      <c r="B69" s="302"/>
      <c r="C69" s="302"/>
    </row>
    <row r="70" spans="1:3" ht="30" x14ac:dyDescent="0.25">
      <c r="A70" s="83" t="s">
        <v>128</v>
      </c>
      <c r="B70" s="156">
        <v>25.992155638698954</v>
      </c>
      <c r="C70" s="156">
        <v>32.0356643955785</v>
      </c>
    </row>
    <row r="71" spans="1:3" ht="30" x14ac:dyDescent="0.25">
      <c r="A71" s="83" t="s">
        <v>127</v>
      </c>
      <c r="B71" s="156">
        <v>24.597161678216008</v>
      </c>
      <c r="C71" s="156">
        <v>23.392103586798243</v>
      </c>
    </row>
    <row r="72" spans="1:3" ht="30" x14ac:dyDescent="0.25">
      <c r="A72" s="164" t="s">
        <v>126</v>
      </c>
      <c r="B72" s="156">
        <v>10.249587589913807</v>
      </c>
      <c r="C72" s="156">
        <v>9.7988020425817677</v>
      </c>
    </row>
  </sheetData>
  <mergeCells count="18">
    <mergeCell ref="A3:A5"/>
    <mergeCell ref="B3:M3"/>
    <mergeCell ref="N3:S3"/>
    <mergeCell ref="B4:C4"/>
    <mergeCell ref="D4:E4"/>
    <mergeCell ref="F4:G4"/>
    <mergeCell ref="H4:I4"/>
    <mergeCell ref="J4:K4"/>
    <mergeCell ref="L4:M4"/>
    <mergeCell ref="N4:O4"/>
    <mergeCell ref="B68:B69"/>
    <mergeCell ref="C68:C69"/>
    <mergeCell ref="P4:Q4"/>
    <mergeCell ref="R4:S4"/>
    <mergeCell ref="B43:B44"/>
    <mergeCell ref="C43:C44"/>
    <mergeCell ref="C59:C60"/>
    <mergeCell ref="D59:D60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FB55-0B63-4F77-AF2B-892156084253}">
  <dimension ref="A2:I84"/>
  <sheetViews>
    <sheetView topLeftCell="A64" workbookViewId="0">
      <selection activeCell="G85" sqref="G85"/>
    </sheetView>
  </sheetViews>
  <sheetFormatPr defaultColWidth="8.85546875" defaultRowHeight="12.75" x14ac:dyDescent="0.2"/>
  <cols>
    <col min="1" max="1" width="13.5703125" style="48" customWidth="1"/>
    <col min="2" max="2" width="15.140625" style="48" customWidth="1"/>
    <col min="3" max="3" width="17.7109375" style="48" customWidth="1"/>
    <col min="4" max="4" width="15.85546875" style="48" customWidth="1"/>
    <col min="5" max="5" width="13.7109375" style="48" customWidth="1"/>
    <col min="6" max="6" width="15.28515625" style="48" customWidth="1"/>
    <col min="7" max="7" width="10.85546875" style="48" customWidth="1"/>
    <col min="8" max="8" width="12.85546875" style="48" customWidth="1"/>
    <col min="9" max="9" width="20" style="48" customWidth="1"/>
    <col min="10" max="16384" width="8.85546875" style="48"/>
  </cols>
  <sheetData>
    <row r="2" spans="1:9" ht="40.15" customHeight="1" x14ac:dyDescent="0.2">
      <c r="A2" s="309" t="s">
        <v>265</v>
      </c>
      <c r="B2" s="309"/>
      <c r="C2" s="309"/>
      <c r="D2" s="309"/>
      <c r="E2" s="309"/>
      <c r="F2" s="309"/>
      <c r="G2" s="309"/>
      <c r="H2" s="309"/>
      <c r="I2" s="309"/>
    </row>
    <row r="3" spans="1:9" ht="15" customHeight="1" x14ac:dyDescent="0.2"/>
    <row r="4" spans="1:9" ht="49.9" customHeight="1" x14ac:dyDescent="0.2">
      <c r="A4" s="84" t="s">
        <v>130</v>
      </c>
      <c r="B4" s="84" t="s">
        <v>131</v>
      </c>
      <c r="C4" s="85" t="s">
        <v>132</v>
      </c>
      <c r="D4" s="84" t="s">
        <v>133</v>
      </c>
      <c r="E4" s="84" t="s">
        <v>134</v>
      </c>
      <c r="F4" s="84" t="s">
        <v>135</v>
      </c>
      <c r="G4" s="84" t="s">
        <v>136</v>
      </c>
      <c r="H4" s="84" t="s">
        <v>137</v>
      </c>
      <c r="I4" s="84" t="s">
        <v>138</v>
      </c>
    </row>
    <row r="5" spans="1:9" ht="24" customHeight="1" x14ac:dyDescent="0.2">
      <c r="A5" s="86" t="s">
        <v>139</v>
      </c>
      <c r="B5" s="90">
        <v>0</v>
      </c>
      <c r="C5" s="90">
        <v>0.11396720601764281</v>
      </c>
      <c r="D5" s="90">
        <v>0</v>
      </c>
      <c r="E5" s="90">
        <v>4.4427309966397217E-2</v>
      </c>
      <c r="F5" s="90">
        <v>4.4427309966397217E-2</v>
      </c>
      <c r="G5" s="90">
        <v>0.37013794887508905</v>
      </c>
      <c r="H5" s="90">
        <v>4.4427309966397217E-2</v>
      </c>
      <c r="I5" s="90">
        <v>7.2942186687345978E-2</v>
      </c>
    </row>
    <row r="6" spans="1:9" ht="15" customHeight="1" x14ac:dyDescent="0.2">
      <c r="A6" s="86">
        <v>2</v>
      </c>
      <c r="B6" s="90">
        <v>0</v>
      </c>
      <c r="C6" s="90">
        <v>8.6622970884788569E-2</v>
      </c>
      <c r="D6" s="90">
        <v>0</v>
      </c>
      <c r="E6" s="90">
        <v>0</v>
      </c>
      <c r="F6" s="90">
        <v>0</v>
      </c>
      <c r="G6" s="90">
        <v>6.1099640136668285E-2</v>
      </c>
      <c r="H6" s="90">
        <v>0</v>
      </c>
      <c r="I6" s="90">
        <v>5.8108094163839809E-2</v>
      </c>
    </row>
    <row r="7" spans="1:9" x14ac:dyDescent="0.2">
      <c r="A7" s="86">
        <v>3</v>
      </c>
      <c r="B7" s="90">
        <v>4.8695580167851117E-2</v>
      </c>
      <c r="C7" s="90">
        <v>3.2804106883400921E-2</v>
      </c>
      <c r="D7" s="90">
        <v>5.2436921500237911E-2</v>
      </c>
      <c r="E7" s="90">
        <v>5.7592285053187177E-2</v>
      </c>
      <c r="F7" s="90">
        <v>8.0096115338406885E-3</v>
      </c>
      <c r="G7" s="90">
        <v>0.23286216649104391</v>
      </c>
      <c r="H7" s="90">
        <v>0.13135786625257148</v>
      </c>
      <c r="I7" s="90">
        <v>7.5143083021131582E-2</v>
      </c>
    </row>
    <row r="8" spans="1:9" x14ac:dyDescent="0.2">
      <c r="A8" s="86">
        <v>4</v>
      </c>
      <c r="B8" s="90">
        <v>3.2804106883400921E-2</v>
      </c>
      <c r="C8" s="90">
        <v>0.62445795337523224</v>
      </c>
      <c r="D8" s="90">
        <v>7.7231416849798146E-2</v>
      </c>
      <c r="E8" s="90">
        <v>8.0096115338406885E-3</v>
      </c>
      <c r="F8" s="90">
        <v>5.3281541108870359E-2</v>
      </c>
      <c r="G8" s="90">
        <v>8.0096115338406885E-3</v>
      </c>
      <c r="H8" s="90">
        <v>2.907740833223842E-2</v>
      </c>
      <c r="I8" s="90">
        <v>7.9063337316789051E-2</v>
      </c>
    </row>
    <row r="9" spans="1:9" x14ac:dyDescent="0.2">
      <c r="A9" s="86">
        <v>5</v>
      </c>
      <c r="B9" s="90">
        <v>0.50114834433090527</v>
      </c>
      <c r="C9" s="90">
        <v>1.0124262702536762</v>
      </c>
      <c r="D9" s="90">
        <v>0.61667636535571624</v>
      </c>
      <c r="E9" s="90">
        <v>0.55413528964028058</v>
      </c>
      <c r="F9" s="90">
        <v>0.5398705396902389</v>
      </c>
      <c r="G9" s="90">
        <v>0.85211949676900312</v>
      </c>
      <c r="H9" s="90">
        <v>0.47142196564595157</v>
      </c>
      <c r="I9" s="90">
        <v>0.35555261248247538</v>
      </c>
    </row>
    <row r="10" spans="1:9" x14ac:dyDescent="0.2">
      <c r="A10" s="86">
        <v>6</v>
      </c>
      <c r="B10" s="90">
        <v>4.301108425525487</v>
      </c>
      <c r="C10" s="90">
        <v>5.6591208137072089</v>
      </c>
      <c r="D10" s="90">
        <v>2.9442064847008318</v>
      </c>
      <c r="E10" s="90">
        <v>4.459300753816132</v>
      </c>
      <c r="F10" s="90">
        <v>4.4233447817027578</v>
      </c>
      <c r="G10" s="90">
        <v>3.7981431049648609</v>
      </c>
      <c r="H10" s="90">
        <v>3.8844734770391209</v>
      </c>
      <c r="I10" s="90">
        <v>2.9741591334684245</v>
      </c>
    </row>
    <row r="11" spans="1:9" x14ac:dyDescent="0.2">
      <c r="A11" s="86">
        <v>7</v>
      </c>
      <c r="B11" s="90">
        <v>28.654336654609285</v>
      </c>
      <c r="C11" s="90">
        <v>23.184554920271609</v>
      </c>
      <c r="D11" s="90">
        <v>19.851105121540002</v>
      </c>
      <c r="E11" s="90">
        <v>18.274519718555798</v>
      </c>
      <c r="F11" s="90">
        <v>26.012475510715475</v>
      </c>
      <c r="G11" s="90">
        <v>18.973802324478509</v>
      </c>
      <c r="H11" s="90">
        <v>25.789539256232658</v>
      </c>
      <c r="I11" s="90">
        <v>18.105261026781186</v>
      </c>
    </row>
    <row r="12" spans="1:9" x14ac:dyDescent="0.2">
      <c r="A12" s="86">
        <v>8</v>
      </c>
      <c r="B12" s="90">
        <v>37.525525036837273</v>
      </c>
      <c r="C12" s="90">
        <v>39.571159431662004</v>
      </c>
      <c r="D12" s="90">
        <v>29.297380386262827</v>
      </c>
      <c r="E12" s="90">
        <v>38.821307558505836</v>
      </c>
      <c r="F12" s="90">
        <v>36.645041865816282</v>
      </c>
      <c r="G12" s="90">
        <v>36.780459319171165</v>
      </c>
      <c r="H12" s="90">
        <v>37.650734830877788</v>
      </c>
      <c r="I12" s="90">
        <v>39.019854875722515</v>
      </c>
    </row>
    <row r="13" spans="1:9" x14ac:dyDescent="0.2">
      <c r="A13" s="86">
        <v>9</v>
      </c>
      <c r="B13" s="90">
        <v>21.229908735385465</v>
      </c>
      <c r="C13" s="90">
        <v>21.747412601342049</v>
      </c>
      <c r="D13" s="90">
        <v>30.408331073189604</v>
      </c>
      <c r="E13" s="90">
        <v>25.101331188688224</v>
      </c>
      <c r="F13" s="90">
        <v>23.905647711710618</v>
      </c>
      <c r="G13" s="90">
        <v>28.905038617535823</v>
      </c>
      <c r="H13" s="90">
        <v>23.961922962852842</v>
      </c>
      <c r="I13" s="90">
        <v>28.829564042897765</v>
      </c>
    </row>
    <row r="14" spans="1:9" x14ac:dyDescent="0.2">
      <c r="A14" s="86" t="s">
        <v>140</v>
      </c>
      <c r="B14" s="90">
        <v>7.7064731162615434</v>
      </c>
      <c r="C14" s="90">
        <v>7.9674737256036217</v>
      </c>
      <c r="D14" s="90">
        <v>16.752632230602096</v>
      </c>
      <c r="E14" s="90">
        <v>12.679376284241439</v>
      </c>
      <c r="F14" s="90">
        <v>8.3679011277566833</v>
      </c>
      <c r="G14" s="90">
        <v>10.018327770045143</v>
      </c>
      <c r="H14" s="90">
        <v>8.0370449228016323</v>
      </c>
      <c r="I14" s="90">
        <v>10.430351607459695</v>
      </c>
    </row>
    <row r="15" spans="1:9" x14ac:dyDescent="0.2">
      <c r="A15" s="86" t="s">
        <v>5</v>
      </c>
      <c r="B15" s="88">
        <f>SUM(B5:B14)</f>
        <v>100.00000000000122</v>
      </c>
      <c r="C15" s="88">
        <f t="shared" ref="C15:I15" si="0">SUM(C5:C14)</f>
        <v>100.00000000000124</v>
      </c>
      <c r="D15" s="88">
        <f t="shared" si="0"/>
        <v>100.00000000000111</v>
      </c>
      <c r="E15" s="88">
        <f t="shared" si="0"/>
        <v>100.00000000000114</v>
      </c>
      <c r="F15" s="88">
        <f t="shared" si="0"/>
        <v>100.00000000000115</v>
      </c>
      <c r="G15" s="88">
        <f t="shared" si="0"/>
        <v>100.00000000000115</v>
      </c>
      <c r="H15" s="88">
        <f t="shared" si="0"/>
        <v>100.00000000000119</v>
      </c>
      <c r="I15" s="88">
        <f t="shared" si="0"/>
        <v>100.00000000000117</v>
      </c>
    </row>
    <row r="16" spans="1:9" x14ac:dyDescent="0.2">
      <c r="A16" s="165"/>
      <c r="B16" s="165"/>
      <c r="C16" s="165"/>
    </row>
    <row r="17" spans="1:9" x14ac:dyDescent="0.2">
      <c r="A17" s="89" t="s">
        <v>73</v>
      </c>
    </row>
    <row r="19" spans="1:9" ht="15" customHeight="1" x14ac:dyDescent="0.2">
      <c r="B19" s="166"/>
      <c r="C19" s="166"/>
      <c r="D19" s="166"/>
      <c r="E19" s="166"/>
      <c r="F19" s="166"/>
      <c r="G19" s="166"/>
      <c r="H19" s="166"/>
      <c r="I19" s="166"/>
    </row>
    <row r="20" spans="1:9" ht="15" customHeight="1" x14ac:dyDescent="0.2"/>
    <row r="21" spans="1:9" ht="10.15" hidden="1" customHeight="1" x14ac:dyDescent="0.2"/>
    <row r="22" spans="1:9" hidden="1" x14ac:dyDescent="0.2"/>
    <row r="23" spans="1:9" ht="36.6" customHeight="1" x14ac:dyDescent="0.2">
      <c r="A23" s="309" t="s">
        <v>129</v>
      </c>
      <c r="B23" s="309"/>
      <c r="C23" s="309"/>
      <c r="D23" s="309"/>
      <c r="E23" s="309"/>
      <c r="F23" s="309"/>
      <c r="G23" s="309"/>
      <c r="H23" s="309"/>
      <c r="I23" s="309"/>
    </row>
    <row r="25" spans="1:9" ht="51" x14ac:dyDescent="0.2">
      <c r="A25" s="84" t="s">
        <v>130</v>
      </c>
      <c r="B25" s="84" t="s">
        <v>131</v>
      </c>
      <c r="C25" s="85" t="s">
        <v>132</v>
      </c>
      <c r="D25" s="84" t="s">
        <v>133</v>
      </c>
      <c r="E25" s="84" t="s">
        <v>134</v>
      </c>
      <c r="F25" s="84" t="s">
        <v>135</v>
      </c>
      <c r="G25" s="84" t="s">
        <v>136</v>
      </c>
      <c r="H25" s="84" t="s">
        <v>137</v>
      </c>
      <c r="I25" s="84" t="s">
        <v>138</v>
      </c>
    </row>
    <row r="26" spans="1:9" ht="24" customHeight="1" x14ac:dyDescent="0.2">
      <c r="A26" s="86" t="s">
        <v>139</v>
      </c>
      <c r="B26" s="87">
        <v>0</v>
      </c>
      <c r="C26" s="87">
        <v>86.717647058823516</v>
      </c>
      <c r="D26" s="87">
        <v>0</v>
      </c>
      <c r="E26" s="87">
        <v>33.804740153431297</v>
      </c>
      <c r="F26" s="87">
        <v>33.804740153431297</v>
      </c>
      <c r="G26" s="87">
        <v>281.63796529905233</v>
      </c>
      <c r="H26" s="87">
        <v>33.804740153431297</v>
      </c>
      <c r="I26" s="87">
        <v>55.501709850400985</v>
      </c>
    </row>
    <row r="27" spans="1:9" x14ac:dyDescent="0.2">
      <c r="A27" s="86">
        <v>2</v>
      </c>
      <c r="B27" s="87">
        <v>0</v>
      </c>
      <c r="C27" s="87">
        <v>65.911418546234941</v>
      </c>
      <c r="D27" s="87">
        <v>0</v>
      </c>
      <c r="E27" s="87">
        <v>0</v>
      </c>
      <c r="F27" s="87">
        <v>0</v>
      </c>
      <c r="G27" s="87">
        <v>46.490716179990422</v>
      </c>
      <c r="H27" s="87">
        <v>0</v>
      </c>
      <c r="I27" s="87">
        <v>44.214448849265253</v>
      </c>
    </row>
    <row r="28" spans="1:9" x14ac:dyDescent="0.2">
      <c r="A28" s="86">
        <v>3</v>
      </c>
      <c r="B28" s="87">
        <v>37.052466949717534</v>
      </c>
      <c r="C28" s="87">
        <v>24.960644927579505</v>
      </c>
      <c r="D28" s="87">
        <v>39.899253569530615</v>
      </c>
      <c r="E28" s="87">
        <v>43.821969696969674</v>
      </c>
      <c r="F28" s="87">
        <v>6.0945134160993177</v>
      </c>
      <c r="G28" s="87">
        <v>177.18482248303349</v>
      </c>
      <c r="H28" s="87">
        <v>99.950200431580612</v>
      </c>
      <c r="I28" s="87">
        <v>57.176371870778425</v>
      </c>
    </row>
    <row r="29" spans="1:9" x14ac:dyDescent="0.2">
      <c r="A29" s="86">
        <v>4</v>
      </c>
      <c r="B29" s="87">
        <v>24.960644927579505</v>
      </c>
      <c r="C29" s="87">
        <v>475.15005672320933</v>
      </c>
      <c r="D29" s="87">
        <v>58.765385081010805</v>
      </c>
      <c r="E29" s="87">
        <v>6.0945134160993177</v>
      </c>
      <c r="F29" s="87">
        <v>40.541924629739043</v>
      </c>
      <c r="G29" s="87">
        <v>6.0945134160993177</v>
      </c>
      <c r="H29" s="87">
        <v>22.124999999999986</v>
      </c>
      <c r="I29" s="87">
        <v>60.159293364344165</v>
      </c>
    </row>
    <row r="30" spans="1:9" x14ac:dyDescent="0.2">
      <c r="A30" s="86">
        <v>5</v>
      </c>
      <c r="B30" s="87">
        <v>381.32377520138186</v>
      </c>
      <c r="C30" s="87">
        <v>770.35514903601427</v>
      </c>
      <c r="D30" s="87">
        <v>469.22904639915959</v>
      </c>
      <c r="E30" s="87">
        <v>421.64154188728514</v>
      </c>
      <c r="F30" s="87">
        <v>410.78749365029853</v>
      </c>
      <c r="G30" s="87">
        <v>648.37772509152785</v>
      </c>
      <c r="H30" s="87">
        <v>358.70497366000086</v>
      </c>
      <c r="I30" s="87">
        <v>270.53998283791276</v>
      </c>
    </row>
    <row r="31" spans="1:9" ht="15" customHeight="1" x14ac:dyDescent="0.2">
      <c r="A31" s="86">
        <v>6</v>
      </c>
      <c r="B31" s="87">
        <v>3272.7134009823094</v>
      </c>
      <c r="C31" s="87">
        <v>4306.0250271497707</v>
      </c>
      <c r="D31" s="87">
        <v>2240.2467142088399</v>
      </c>
      <c r="E31" s="87">
        <v>3393.0819435786598</v>
      </c>
      <c r="F31" s="87">
        <v>3365.7230443975936</v>
      </c>
      <c r="G31" s="87">
        <v>2890.0070885677328</v>
      </c>
      <c r="H31" s="87">
        <v>2955.6958686790363</v>
      </c>
      <c r="I31" s="87">
        <v>2263.0376846561007</v>
      </c>
    </row>
    <row r="32" spans="1:9" x14ac:dyDescent="0.2">
      <c r="A32" s="86">
        <v>7</v>
      </c>
      <c r="B32" s="87">
        <v>21803.08476049198</v>
      </c>
      <c r="C32" s="87">
        <v>17641.127838834484</v>
      </c>
      <c r="D32" s="87">
        <v>15104.705886979631</v>
      </c>
      <c r="E32" s="87">
        <v>13905.082053848964</v>
      </c>
      <c r="F32" s="87">
        <v>19792.892616103203</v>
      </c>
      <c r="G32" s="87">
        <v>14437.166188695548</v>
      </c>
      <c r="H32" s="87">
        <v>19623.260420067229</v>
      </c>
      <c r="I32" s="87">
        <v>13776.293115277662</v>
      </c>
    </row>
    <row r="33" spans="1:9" x14ac:dyDescent="0.2">
      <c r="A33" s="86">
        <v>8</v>
      </c>
      <c r="B33" s="87">
        <v>28553.172000529186</v>
      </c>
      <c r="C33" s="87">
        <v>30109.695211551305</v>
      </c>
      <c r="D33" s="87">
        <v>22292.376735907157</v>
      </c>
      <c r="E33" s="87">
        <v>29539.132921266784</v>
      </c>
      <c r="F33" s="87">
        <v>27883.212355699321</v>
      </c>
      <c r="G33" s="87">
        <v>27986.251495957051</v>
      </c>
      <c r="H33" s="87">
        <v>28648.444132814609</v>
      </c>
      <c r="I33" s="87">
        <v>29690.207574936954</v>
      </c>
    </row>
    <row r="34" spans="1:9" x14ac:dyDescent="0.2">
      <c r="A34" s="86">
        <v>9</v>
      </c>
      <c r="B34" s="87">
        <v>16153.837556754632</v>
      </c>
      <c r="C34" s="87">
        <v>16547.606248360993</v>
      </c>
      <c r="D34" s="87">
        <v>23137.69911358973</v>
      </c>
      <c r="E34" s="87">
        <v>19099.602901472674</v>
      </c>
      <c r="F34" s="87">
        <v>18189.807343840421</v>
      </c>
      <c r="G34" s="87">
        <v>21993.84388408278</v>
      </c>
      <c r="H34" s="87">
        <v>18232.627182434539</v>
      </c>
      <c r="I34" s="87">
        <v>21936.415280240682</v>
      </c>
    </row>
    <row r="35" spans="1:9" x14ac:dyDescent="0.2">
      <c r="A35" s="86" t="s">
        <v>140</v>
      </c>
      <c r="B35" s="87">
        <v>5863.8553941633481</v>
      </c>
      <c r="C35" s="87">
        <v>6062.4507578117327</v>
      </c>
      <c r="D35" s="87">
        <v>12747.077864265004</v>
      </c>
      <c r="E35" s="87">
        <v>9647.7374146792117</v>
      </c>
      <c r="F35" s="87">
        <v>6367.1359681099939</v>
      </c>
      <c r="G35" s="87">
        <v>7622.9456002272709</v>
      </c>
      <c r="H35" s="87">
        <v>6115.3874817596989</v>
      </c>
      <c r="I35" s="87">
        <v>7936.4545381159996</v>
      </c>
    </row>
    <row r="36" spans="1:9" x14ac:dyDescent="0.2">
      <c r="A36" s="86" t="s">
        <v>5</v>
      </c>
      <c r="B36" s="88">
        <f>SUM(B26:B35)</f>
        <v>76090.000000000131</v>
      </c>
      <c r="C36" s="88">
        <f t="shared" ref="C36:I36" si="1">SUM(C26:C35)</f>
        <v>76090.000000000146</v>
      </c>
      <c r="D36" s="88">
        <f t="shared" si="1"/>
        <v>76090.000000000058</v>
      </c>
      <c r="E36" s="88">
        <f t="shared" si="1"/>
        <v>76090.000000000073</v>
      </c>
      <c r="F36" s="88">
        <f t="shared" si="1"/>
        <v>76090.000000000116</v>
      </c>
      <c r="G36" s="88">
        <f t="shared" si="1"/>
        <v>76090.000000000087</v>
      </c>
      <c r="H36" s="88">
        <f t="shared" si="1"/>
        <v>76090.000000000131</v>
      </c>
      <c r="I36" s="88">
        <f t="shared" si="1"/>
        <v>76090.000000000087</v>
      </c>
    </row>
    <row r="37" spans="1:9" x14ac:dyDescent="0.2">
      <c r="A37" s="89" t="s">
        <v>73</v>
      </c>
    </row>
    <row r="43" spans="1:9" ht="25.5" x14ac:dyDescent="0.2">
      <c r="A43" s="84"/>
      <c r="B43" s="84" t="s">
        <v>141</v>
      </c>
      <c r="C43" s="85" t="s">
        <v>142</v>
      </c>
      <c r="D43" s="84" t="s">
        <v>143</v>
      </c>
      <c r="E43" s="84" t="s">
        <v>144</v>
      </c>
      <c r="F43" s="84" t="s">
        <v>145</v>
      </c>
      <c r="G43" s="84" t="s">
        <v>146</v>
      </c>
      <c r="H43" s="84" t="s">
        <v>147</v>
      </c>
      <c r="I43" s="84" t="s">
        <v>148</v>
      </c>
    </row>
    <row r="44" spans="1:9" x14ac:dyDescent="0.2">
      <c r="A44" s="86" t="s">
        <v>149</v>
      </c>
      <c r="B44" s="90">
        <f t="shared" ref="B44:I44" si="2">SUM(B5:B10)</f>
        <v>4.8837564569076442</v>
      </c>
      <c r="C44" s="90">
        <f t="shared" si="2"/>
        <v>7.5293993211219501</v>
      </c>
      <c r="D44" s="90">
        <f t="shared" si="2"/>
        <v>3.6905511884065838</v>
      </c>
      <c r="E44" s="90">
        <f t="shared" si="2"/>
        <v>5.1234652500098381</v>
      </c>
      <c r="F44" s="90">
        <f t="shared" si="2"/>
        <v>5.0689337840021054</v>
      </c>
      <c r="G44" s="90">
        <f t="shared" si="2"/>
        <v>5.322371968770506</v>
      </c>
      <c r="H44" s="90">
        <f t="shared" si="2"/>
        <v>4.5607580272362798</v>
      </c>
      <c r="I44" s="90">
        <f t="shared" si="2"/>
        <v>3.6149684471400061</v>
      </c>
    </row>
    <row r="45" spans="1:9" x14ac:dyDescent="0.2">
      <c r="A45" s="86">
        <v>7</v>
      </c>
      <c r="B45" s="90">
        <v>28.654336654609285</v>
      </c>
      <c r="C45" s="90">
        <v>23.184554920271609</v>
      </c>
      <c r="D45" s="90">
        <v>19.851105121540002</v>
      </c>
      <c r="E45" s="90">
        <v>18.274519718555798</v>
      </c>
      <c r="F45" s="90">
        <v>26.012475510715475</v>
      </c>
      <c r="G45" s="90">
        <v>18.973802324478509</v>
      </c>
      <c r="H45" s="90">
        <v>25.789539256232658</v>
      </c>
      <c r="I45" s="90">
        <v>18.105261026781186</v>
      </c>
    </row>
    <row r="46" spans="1:9" x14ac:dyDescent="0.2">
      <c r="A46" s="86">
        <v>8</v>
      </c>
      <c r="B46" s="90">
        <v>37.525525036837273</v>
      </c>
      <c r="C46" s="90">
        <v>39.571159431662004</v>
      </c>
      <c r="D46" s="90">
        <v>29.297380386262827</v>
      </c>
      <c r="E46" s="90">
        <v>38.821307558505836</v>
      </c>
      <c r="F46" s="90">
        <v>36.645041865816282</v>
      </c>
      <c r="G46" s="90">
        <v>36.780459319171165</v>
      </c>
      <c r="H46" s="90">
        <v>37.650734830877788</v>
      </c>
      <c r="I46" s="90">
        <v>39.019854875722515</v>
      </c>
    </row>
    <row r="47" spans="1:9" x14ac:dyDescent="0.2">
      <c r="A47" s="86">
        <v>9</v>
      </c>
      <c r="B47" s="90">
        <v>21.229908735385465</v>
      </c>
      <c r="C47" s="90">
        <v>21.747412601342049</v>
      </c>
      <c r="D47" s="90">
        <v>30.408331073189604</v>
      </c>
      <c r="E47" s="90">
        <v>25.101331188688224</v>
      </c>
      <c r="F47" s="90">
        <v>23.905647711710618</v>
      </c>
      <c r="G47" s="90">
        <v>28.905038617535823</v>
      </c>
      <c r="H47" s="90">
        <v>23.961922962852842</v>
      </c>
      <c r="I47" s="90">
        <v>28.829564042897765</v>
      </c>
    </row>
    <row r="48" spans="1:9" x14ac:dyDescent="0.2">
      <c r="A48" s="86">
        <v>10</v>
      </c>
      <c r="B48" s="90">
        <v>7.7064731162615434</v>
      </c>
      <c r="C48" s="90">
        <v>7.9674737256036217</v>
      </c>
      <c r="D48" s="90">
        <v>16.752632230602096</v>
      </c>
      <c r="E48" s="90">
        <v>12.679376284241439</v>
      </c>
      <c r="F48" s="90">
        <v>8.3679011277566833</v>
      </c>
      <c r="G48" s="90">
        <v>10.018327770045143</v>
      </c>
      <c r="H48" s="90">
        <v>8.0370449228016323</v>
      </c>
      <c r="I48" s="90">
        <v>10.430351607459695</v>
      </c>
    </row>
    <row r="54" spans="7:7" x14ac:dyDescent="0.2">
      <c r="G54" s="48" t="s">
        <v>330</v>
      </c>
    </row>
    <row r="84" spans="7:7" x14ac:dyDescent="0.2">
      <c r="G84" s="48" t="s">
        <v>324</v>
      </c>
    </row>
  </sheetData>
  <mergeCells count="2">
    <mergeCell ref="A2:I2"/>
    <mergeCell ref="A23:I2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6136-E78D-4B8B-9C69-FA2C7B2CA88C}">
  <dimension ref="A1:L65"/>
  <sheetViews>
    <sheetView topLeftCell="A50" workbookViewId="0">
      <selection activeCell="I68" sqref="I68"/>
    </sheetView>
  </sheetViews>
  <sheetFormatPr defaultColWidth="8.85546875" defaultRowHeight="15" x14ac:dyDescent="0.25"/>
  <cols>
    <col min="1" max="1" width="14" customWidth="1"/>
    <col min="2" max="2" width="21.140625" customWidth="1"/>
    <col min="3" max="3" width="21" customWidth="1"/>
    <col min="4" max="4" width="20.42578125" customWidth="1"/>
    <col min="5" max="5" width="15.7109375" customWidth="1"/>
    <col min="6" max="6" width="27.28515625" customWidth="1"/>
    <col min="7" max="7" width="27.140625" customWidth="1"/>
  </cols>
  <sheetData>
    <row r="1" spans="1:12" x14ac:dyDescent="0.25">
      <c r="A1" t="s">
        <v>266</v>
      </c>
    </row>
    <row r="3" spans="1:12" ht="51.6" customHeight="1" x14ac:dyDescent="0.25">
      <c r="A3" s="91" t="s">
        <v>151</v>
      </c>
      <c r="B3" s="92" t="s">
        <v>152</v>
      </c>
      <c r="C3" s="92" t="s">
        <v>153</v>
      </c>
      <c r="D3" s="93" t="s">
        <v>154</v>
      </c>
      <c r="E3" s="93" t="s">
        <v>155</v>
      </c>
      <c r="F3" s="93" t="s">
        <v>156</v>
      </c>
      <c r="G3" s="93" t="s">
        <v>157</v>
      </c>
    </row>
    <row r="4" spans="1:12" ht="24.6" customHeight="1" x14ac:dyDescent="0.25">
      <c r="A4" s="94" t="s">
        <v>158</v>
      </c>
      <c r="B4" s="97">
        <v>0.1201035108996204</v>
      </c>
      <c r="C4" s="97">
        <v>0.30091882726529245</v>
      </c>
      <c r="D4" s="97">
        <v>0.1609708824554382</v>
      </c>
      <c r="E4" s="97">
        <v>0.1201035108996204</v>
      </c>
      <c r="F4" s="97">
        <v>0.43265550755815574</v>
      </c>
      <c r="G4" s="97">
        <v>0.1201035108996204</v>
      </c>
      <c r="L4" s="167"/>
    </row>
    <row r="5" spans="1:12" ht="15" customHeight="1" x14ac:dyDescent="0.25">
      <c r="A5" s="94">
        <v>2</v>
      </c>
      <c r="B5" s="97">
        <v>1.9208586149662574E-2</v>
      </c>
      <c r="C5" s="97">
        <v>0.32318101367871416</v>
      </c>
      <c r="D5" s="97">
        <v>1.9208586149662574E-2</v>
      </c>
      <c r="E5" s="97">
        <v>0</v>
      </c>
      <c r="F5" s="97">
        <v>0.49347910155034008</v>
      </c>
      <c r="G5" s="97">
        <v>0</v>
      </c>
      <c r="L5" s="167"/>
    </row>
    <row r="6" spans="1:12" x14ac:dyDescent="0.25">
      <c r="A6" s="94">
        <v>3</v>
      </c>
      <c r="B6" s="97">
        <v>0.15910073557183532</v>
      </c>
      <c r="C6" s="97">
        <v>0.12548609724327525</v>
      </c>
      <c r="D6" s="97">
        <v>8.7153143252724857E-2</v>
      </c>
      <c r="E6" s="97">
        <v>7.1879303503608466E-2</v>
      </c>
      <c r="F6" s="97">
        <v>0.62166070995021672</v>
      </c>
      <c r="G6" s="97">
        <v>6.3833980224820758E-2</v>
      </c>
      <c r="L6" s="167"/>
    </row>
    <row r="7" spans="1:12" x14ac:dyDescent="0.25">
      <c r="A7" s="94">
        <v>4</v>
      </c>
      <c r="B7" s="97">
        <v>0.16821466281722203</v>
      </c>
      <c r="C7" s="97">
        <v>0.55837784030375515</v>
      </c>
      <c r="D7" s="97">
        <v>0.28194954974424397</v>
      </c>
      <c r="E7" s="97">
        <v>9.6046851970724101E-2</v>
      </c>
      <c r="F7" s="97">
        <v>0.35906414882065374</v>
      </c>
      <c r="G7" s="97">
        <v>0.21368844233159173</v>
      </c>
      <c r="L7" s="167"/>
    </row>
    <row r="8" spans="1:12" x14ac:dyDescent="0.25">
      <c r="A8" s="94">
        <v>5</v>
      </c>
      <c r="B8" s="97">
        <v>1.0968663861590313</v>
      </c>
      <c r="C8" s="97">
        <v>2.6135377650843465</v>
      </c>
      <c r="D8" s="97">
        <v>0.70803893994086209</v>
      </c>
      <c r="E8" s="97">
        <v>0.73391374520325514</v>
      </c>
      <c r="F8" s="97">
        <v>4.228342624935082</v>
      </c>
      <c r="G8" s="97">
        <v>0.71906272819412786</v>
      </c>
      <c r="L8" s="167"/>
    </row>
    <row r="9" spans="1:12" x14ac:dyDescent="0.25">
      <c r="A9" s="94">
        <v>6</v>
      </c>
      <c r="B9" s="97">
        <v>6.1506942428385498</v>
      </c>
      <c r="C9" s="97">
        <v>9.470316332464904</v>
      </c>
      <c r="D9" s="97">
        <v>5.2502069832796012</v>
      </c>
      <c r="E9" s="97">
        <v>4.7095392861786882</v>
      </c>
      <c r="F9" s="97">
        <v>6.7612123636367523</v>
      </c>
      <c r="G9" s="97">
        <v>4.2895520886947907</v>
      </c>
      <c r="L9" s="167"/>
    </row>
    <row r="10" spans="1:12" x14ac:dyDescent="0.25">
      <c r="A10" s="94">
        <v>7</v>
      </c>
      <c r="B10" s="97">
        <v>29.540744505073945</v>
      </c>
      <c r="C10" s="97">
        <v>18.969371449756558</v>
      </c>
      <c r="D10" s="97">
        <v>25.588859124390478</v>
      </c>
      <c r="E10" s="97">
        <v>17.484485639541798</v>
      </c>
      <c r="F10" s="97">
        <v>24.526493185480714</v>
      </c>
      <c r="G10" s="97">
        <v>18.914995763528626</v>
      </c>
      <c r="L10" s="167"/>
    </row>
    <row r="11" spans="1:12" x14ac:dyDescent="0.25">
      <c r="A11" s="94">
        <v>8</v>
      </c>
      <c r="B11" s="97">
        <v>31.167995480416778</v>
      </c>
      <c r="C11" s="97">
        <v>33.013666201718941</v>
      </c>
      <c r="D11" s="97">
        <v>32.169260254186547</v>
      </c>
      <c r="E11" s="97">
        <v>38.154597771126745</v>
      </c>
      <c r="F11" s="97">
        <v>28.787788998309715</v>
      </c>
      <c r="G11" s="97">
        <v>36.983184984123469</v>
      </c>
      <c r="L11" s="167"/>
    </row>
    <row r="12" spans="1:12" x14ac:dyDescent="0.25">
      <c r="A12" s="94">
        <v>9</v>
      </c>
      <c r="B12" s="97">
        <v>22.941932851370186</v>
      </c>
      <c r="C12" s="97">
        <v>24.894888167456738</v>
      </c>
      <c r="D12" s="97">
        <v>25.593297576517649</v>
      </c>
      <c r="E12" s="97">
        <v>27.488582735848944</v>
      </c>
      <c r="F12" s="97">
        <v>24.832099471983323</v>
      </c>
      <c r="G12" s="97">
        <v>28.09564498610743</v>
      </c>
      <c r="L12" s="167"/>
    </row>
    <row r="13" spans="1:12" x14ac:dyDescent="0.25">
      <c r="A13" s="94" t="s">
        <v>159</v>
      </c>
      <c r="B13" s="97">
        <v>8.6351390387043274</v>
      </c>
      <c r="C13" s="97">
        <v>9.730256305028643</v>
      </c>
      <c r="D13" s="97">
        <v>10.141054960083903</v>
      </c>
      <c r="E13" s="97">
        <v>11.140851155727781</v>
      </c>
      <c r="F13" s="97">
        <v>8.9572038877761777</v>
      </c>
      <c r="G13" s="97">
        <v>10.599933515896684</v>
      </c>
      <c r="L13" s="167"/>
    </row>
    <row r="14" spans="1:12" x14ac:dyDescent="0.25">
      <c r="A14" s="94" t="s">
        <v>5</v>
      </c>
      <c r="B14" s="96">
        <f t="shared" ref="B14:G14" si="0">SUM(B4:B13)</f>
        <v>100.00000000000115</v>
      </c>
      <c r="C14" s="96">
        <f t="shared" si="0"/>
        <v>100.00000000000118</v>
      </c>
      <c r="D14" s="96">
        <f t="shared" si="0"/>
        <v>100.00000000000112</v>
      </c>
      <c r="E14" s="96">
        <f t="shared" si="0"/>
        <v>100.00000000000117</v>
      </c>
      <c r="F14" s="96">
        <f t="shared" si="0"/>
        <v>100.00000000000112</v>
      </c>
      <c r="G14" s="96">
        <f t="shared" si="0"/>
        <v>100.00000000000117</v>
      </c>
      <c r="L14" s="167"/>
    </row>
    <row r="15" spans="1:12" x14ac:dyDescent="0.25">
      <c r="A15" s="89" t="s">
        <v>73</v>
      </c>
      <c r="L15" s="167"/>
    </row>
    <row r="17" spans="1:7" x14ac:dyDescent="0.25">
      <c r="A17" t="s">
        <v>150</v>
      </c>
    </row>
    <row r="18" spans="1:7" ht="60" x14ac:dyDescent="0.25">
      <c r="A18" s="91" t="s">
        <v>151</v>
      </c>
      <c r="B18" s="92" t="s">
        <v>152</v>
      </c>
      <c r="C18" s="92" t="s">
        <v>153</v>
      </c>
      <c r="D18" s="93" t="s">
        <v>154</v>
      </c>
      <c r="E18" s="93" t="s">
        <v>155</v>
      </c>
      <c r="F18" s="93" t="s">
        <v>156</v>
      </c>
      <c r="G18" s="93" t="s">
        <v>157</v>
      </c>
    </row>
    <row r="19" spans="1:7" x14ac:dyDescent="0.25">
      <c r="A19" s="94" t="s">
        <v>158</v>
      </c>
      <c r="B19" s="95">
        <v>90.981112024209722</v>
      </c>
      <c r="C19" s="95">
        <v>227.95278279998988</v>
      </c>
      <c r="D19" s="95">
        <v>121.93906555782794</v>
      </c>
      <c r="E19" s="95">
        <v>90.981112024209722</v>
      </c>
      <c r="F19" s="95">
        <v>327.74628240417485</v>
      </c>
      <c r="G19" s="95">
        <v>90.981112024209722</v>
      </c>
    </row>
    <row r="20" spans="1:7" x14ac:dyDescent="0.25">
      <c r="A20" s="94">
        <v>2</v>
      </c>
      <c r="B20" s="95">
        <v>14.550936231745556</v>
      </c>
      <c r="C20" s="95">
        <v>244.81688994233787</v>
      </c>
      <c r="D20" s="95">
        <v>14.550936231745556</v>
      </c>
      <c r="E20" s="95">
        <v>0</v>
      </c>
      <c r="F20" s="95">
        <v>373.82152347970833</v>
      </c>
      <c r="G20" s="95">
        <v>0</v>
      </c>
    </row>
    <row r="21" spans="1:7" x14ac:dyDescent="0.25">
      <c r="A21" s="94">
        <v>3</v>
      </c>
      <c r="B21" s="95">
        <v>120.52238721225481</v>
      </c>
      <c r="C21" s="95">
        <v>95.05854229618015</v>
      </c>
      <c r="D21" s="95">
        <v>66.020467096630213</v>
      </c>
      <c r="E21" s="95">
        <v>54.450189801276167</v>
      </c>
      <c r="F21" s="95">
        <v>470.92197613025132</v>
      </c>
      <c r="G21" s="95">
        <v>48.355676385176849</v>
      </c>
    </row>
    <row r="22" spans="1:7" x14ac:dyDescent="0.25">
      <c r="A22" s="94">
        <v>4</v>
      </c>
      <c r="B22" s="95">
        <v>127.42639217832152</v>
      </c>
      <c r="C22" s="95">
        <v>422.98377840903561</v>
      </c>
      <c r="D22" s="95">
        <v>213.58312823923973</v>
      </c>
      <c r="E22" s="95">
        <v>72.757651572937959</v>
      </c>
      <c r="F22" s="95">
        <v>271.99917223929094</v>
      </c>
      <c r="G22" s="95">
        <v>161.87380339196125</v>
      </c>
    </row>
    <row r="23" spans="1:7" x14ac:dyDescent="0.25">
      <c r="A23" s="94">
        <v>5</v>
      </c>
      <c r="B23" s="95">
        <v>830.90096873296568</v>
      </c>
      <c r="C23" s="95">
        <v>1979.8136657584853</v>
      </c>
      <c r="D23" s="95">
        <v>536.35542899409006</v>
      </c>
      <c r="E23" s="95">
        <v>555.95617620413543</v>
      </c>
      <c r="F23" s="95">
        <v>3203.0646827425553</v>
      </c>
      <c r="G23" s="95">
        <v>544.70619664849926</v>
      </c>
    </row>
    <row r="24" spans="1:7" x14ac:dyDescent="0.25">
      <c r="A24" s="94">
        <v>6</v>
      </c>
      <c r="B24" s="95">
        <v>4659.28928923696</v>
      </c>
      <c r="C24" s="95">
        <v>7173.9777188429844</v>
      </c>
      <c r="D24" s="95">
        <v>3977.149927742531</v>
      </c>
      <c r="E24" s="95">
        <v>3567.5819813157032</v>
      </c>
      <c r="F24" s="95">
        <v>5121.7705033587936</v>
      </c>
      <c r="G24" s="95">
        <v>3249.4322288496651</v>
      </c>
    </row>
    <row r="25" spans="1:7" x14ac:dyDescent="0.25">
      <c r="A25" s="94">
        <v>7</v>
      </c>
      <c r="B25" s="95">
        <v>22377.77867577046</v>
      </c>
      <c r="C25" s="95">
        <v>14369.725713860058</v>
      </c>
      <c r="D25" s="95">
        <v>19384.136576270972</v>
      </c>
      <c r="E25" s="95">
        <v>13244.891300358035</v>
      </c>
      <c r="F25" s="95">
        <v>18579.370472643608</v>
      </c>
      <c r="G25" s="95">
        <v>14328.534908004003</v>
      </c>
    </row>
    <row r="26" spans="1:7" x14ac:dyDescent="0.25">
      <c r="A26" s="94">
        <v>8</v>
      </c>
      <c r="B26" s="95">
        <v>23610.457905296949</v>
      </c>
      <c r="C26" s="95">
        <v>25008.595007175187</v>
      </c>
      <c r="D26" s="95">
        <v>24368.938501458528</v>
      </c>
      <c r="E26" s="95">
        <v>28902.966350041283</v>
      </c>
      <c r="F26" s="95">
        <v>21807.397936714326</v>
      </c>
      <c r="G26" s="95">
        <v>28015.594805257628</v>
      </c>
    </row>
    <row r="27" spans="1:7" x14ac:dyDescent="0.25">
      <c r="A27" s="94">
        <v>9</v>
      </c>
      <c r="B27" s="95">
        <v>17379.030364457107</v>
      </c>
      <c r="C27" s="95">
        <v>18858.437960956504</v>
      </c>
      <c r="D27" s="95">
        <v>19387.498803629449</v>
      </c>
      <c r="E27" s="95">
        <v>20823.219958717578</v>
      </c>
      <c r="F27" s="95">
        <v>18810.874111291065</v>
      </c>
      <c r="G27" s="95">
        <v>21283.08327314306</v>
      </c>
    </row>
    <row r="28" spans="1:7" x14ac:dyDescent="0.25">
      <c r="A28" s="94" t="s">
        <v>159</v>
      </c>
      <c r="B28" s="95">
        <v>6541.3121260176922</v>
      </c>
      <c r="C28" s="95">
        <v>7370.8880971179151</v>
      </c>
      <c r="D28" s="95">
        <v>7682.0773219376169</v>
      </c>
      <c r="E28" s="95">
        <v>8439.4454371235133</v>
      </c>
      <c r="F28" s="95">
        <v>6785.2834961548724</v>
      </c>
      <c r="G28" s="95">
        <v>8029.6881534544673</v>
      </c>
    </row>
    <row r="29" spans="1:7" x14ac:dyDescent="0.25">
      <c r="A29" s="94" t="s">
        <v>5</v>
      </c>
      <c r="B29" s="96">
        <f t="shared" ref="B29:G29" si="1">SUM(B19:B28)</f>
        <v>75752.250157158676</v>
      </c>
      <c r="C29" s="96">
        <f t="shared" si="1"/>
        <v>75752.250157158676</v>
      </c>
      <c r="D29" s="96">
        <f t="shared" si="1"/>
        <v>75752.250157158633</v>
      </c>
      <c r="E29" s="96">
        <f t="shared" si="1"/>
        <v>75752.250157158676</v>
      </c>
      <c r="F29" s="96">
        <f t="shared" si="1"/>
        <v>75752.250157158647</v>
      </c>
      <c r="G29" s="96">
        <f t="shared" si="1"/>
        <v>75752.250157158662</v>
      </c>
    </row>
    <row r="30" spans="1:7" x14ac:dyDescent="0.25">
      <c r="A30" s="89" t="s">
        <v>73</v>
      </c>
    </row>
    <row r="35" spans="1:8" ht="60" x14ac:dyDescent="0.25">
      <c r="A35" s="91"/>
      <c r="B35" s="92" t="s">
        <v>160</v>
      </c>
      <c r="C35" s="92" t="s">
        <v>161</v>
      </c>
      <c r="D35" s="93" t="s">
        <v>162</v>
      </c>
      <c r="E35" s="93" t="s">
        <v>163</v>
      </c>
      <c r="F35" s="93" t="s">
        <v>164</v>
      </c>
      <c r="G35" s="93" t="s">
        <v>165</v>
      </c>
    </row>
    <row r="36" spans="1:8" x14ac:dyDescent="0.25">
      <c r="A36" s="94" t="s">
        <v>149</v>
      </c>
      <c r="B36" s="97">
        <f t="shared" ref="B36:G36" si="2">SUM(B4:B9)</f>
        <v>7.7141881244359212</v>
      </c>
      <c r="C36" s="97">
        <f t="shared" si="2"/>
        <v>13.391817876040287</v>
      </c>
      <c r="D36" s="97">
        <f t="shared" si="2"/>
        <v>6.5075280848225328</v>
      </c>
      <c r="E36" s="97">
        <f t="shared" si="2"/>
        <v>5.7314826977558964</v>
      </c>
      <c r="F36" s="97">
        <f t="shared" si="2"/>
        <v>12.8964144564512</v>
      </c>
      <c r="G36" s="97">
        <f t="shared" si="2"/>
        <v>5.406240750344951</v>
      </c>
    </row>
    <row r="37" spans="1:8" x14ac:dyDescent="0.25">
      <c r="A37" s="94">
        <v>7</v>
      </c>
      <c r="B37" s="97">
        <v>29.540744505073945</v>
      </c>
      <c r="C37" s="97">
        <v>18.969371449756558</v>
      </c>
      <c r="D37" s="97">
        <v>25.588859124390478</v>
      </c>
      <c r="E37" s="97">
        <v>17.484485639541798</v>
      </c>
      <c r="F37" s="97">
        <v>24.526493185480714</v>
      </c>
      <c r="G37" s="97">
        <v>18.914995763528626</v>
      </c>
    </row>
    <row r="38" spans="1:8" x14ac:dyDescent="0.25">
      <c r="A38" s="94">
        <v>8</v>
      </c>
      <c r="B38" s="97">
        <v>31.167995480416778</v>
      </c>
      <c r="C38" s="97">
        <v>33.013666201718941</v>
      </c>
      <c r="D38" s="97">
        <v>32.169260254186547</v>
      </c>
      <c r="E38" s="97">
        <v>38.154597771126745</v>
      </c>
      <c r="F38" s="97">
        <v>28.787788998309715</v>
      </c>
      <c r="G38" s="97">
        <v>36.983184984123469</v>
      </c>
    </row>
    <row r="39" spans="1:8" x14ac:dyDescent="0.25">
      <c r="A39" s="94">
        <v>9</v>
      </c>
      <c r="B39" s="97">
        <v>22.941932851370186</v>
      </c>
      <c r="C39" s="97">
        <v>24.894888167456738</v>
      </c>
      <c r="D39" s="97">
        <v>25.593297576517649</v>
      </c>
      <c r="E39" s="97">
        <v>27.488582735848944</v>
      </c>
      <c r="F39" s="97">
        <v>24.832099471983323</v>
      </c>
      <c r="G39" s="97">
        <v>28.09564498610743</v>
      </c>
    </row>
    <row r="40" spans="1:8" x14ac:dyDescent="0.25">
      <c r="A40" s="94">
        <v>10</v>
      </c>
      <c r="B40" s="97">
        <v>8.6351390387043274</v>
      </c>
      <c r="C40" s="97">
        <v>9.730256305028643</v>
      </c>
      <c r="D40" s="97">
        <v>10.141054960083903</v>
      </c>
      <c r="E40" s="97">
        <v>11.140851155727781</v>
      </c>
      <c r="F40" s="97">
        <v>8.9572038877761777</v>
      </c>
      <c r="G40" s="97">
        <v>10.599933515896684</v>
      </c>
    </row>
    <row r="44" spans="1:8" x14ac:dyDescent="0.25">
      <c r="H44" t="s">
        <v>331</v>
      </c>
    </row>
    <row r="65" spans="8:8" x14ac:dyDescent="0.25">
      <c r="H65" t="s">
        <v>324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8EA7A-99B2-4196-A45D-299465AAEDD5}">
  <dimension ref="A1:F46"/>
  <sheetViews>
    <sheetView topLeftCell="B36" workbookViewId="0">
      <selection activeCell="F47" sqref="F47"/>
    </sheetView>
  </sheetViews>
  <sheetFormatPr defaultColWidth="8.85546875" defaultRowHeight="12.75" x14ac:dyDescent="0.2"/>
  <cols>
    <col min="1" max="1" width="32" style="48" customWidth="1"/>
    <col min="2" max="2" width="13.7109375" style="48" customWidth="1"/>
    <col min="3" max="3" width="14.7109375" style="48" customWidth="1"/>
    <col min="4" max="4" width="13.7109375" style="48" customWidth="1"/>
    <col min="5" max="16384" width="8.85546875" style="48"/>
  </cols>
  <sheetData>
    <row r="1" spans="1:4" x14ac:dyDescent="0.2">
      <c r="A1" s="48" t="s">
        <v>267</v>
      </c>
    </row>
    <row r="3" spans="1:4" x14ac:dyDescent="0.2">
      <c r="A3" s="310" t="s">
        <v>167</v>
      </c>
      <c r="B3" s="310" t="s">
        <v>168</v>
      </c>
      <c r="C3" s="310"/>
      <c r="D3" s="310" t="s">
        <v>5</v>
      </c>
    </row>
    <row r="4" spans="1:4" ht="25.5" x14ac:dyDescent="0.2">
      <c r="A4" s="310"/>
      <c r="B4" s="151" t="s">
        <v>169</v>
      </c>
      <c r="C4" s="151" t="s">
        <v>170</v>
      </c>
      <c r="D4" s="310"/>
    </row>
    <row r="5" spans="1:4" x14ac:dyDescent="0.2">
      <c r="A5" s="98" t="s">
        <v>171</v>
      </c>
      <c r="B5" s="101">
        <f>+B17/$B$21*100</f>
        <v>69.228367908732309</v>
      </c>
      <c r="C5" s="101">
        <f>+C17/$C$21*100</f>
        <v>73.757129219396376</v>
      </c>
      <c r="D5" s="101">
        <f>+D17/$D$21*100</f>
        <v>71.65987646208437</v>
      </c>
    </row>
    <row r="6" spans="1:4" x14ac:dyDescent="0.2">
      <c r="A6" s="98" t="s">
        <v>172</v>
      </c>
      <c r="B6" s="101">
        <f>+B18/$B$21*100</f>
        <v>23.966285438601471</v>
      </c>
      <c r="C6" s="101">
        <f>+C18/$C$21*100</f>
        <v>20.27758059383644</v>
      </c>
      <c r="D6" s="101">
        <f>+D18/$D$21*100</f>
        <v>21.985806282034435</v>
      </c>
    </row>
    <row r="7" spans="1:4" x14ac:dyDescent="0.2">
      <c r="A7" s="98" t="s">
        <v>173</v>
      </c>
      <c r="B7" s="101">
        <f>+B19/$B$21*100</f>
        <v>4.4129749978715553</v>
      </c>
      <c r="C7" s="101">
        <f>+C19/$C$21*100</f>
        <v>4.5896262208405743</v>
      </c>
      <c r="D7" s="101">
        <f>+D19/$D$21*100</f>
        <v>4.5078196872125114</v>
      </c>
    </row>
    <row r="8" spans="1:4" x14ac:dyDescent="0.2">
      <c r="A8" s="98" t="s">
        <v>174</v>
      </c>
      <c r="B8" s="101">
        <f>+B20/$B$21*100</f>
        <v>2.3923716547946761</v>
      </c>
      <c r="C8" s="101">
        <f>+C20/$C$21*100</f>
        <v>1.375663965926615</v>
      </c>
      <c r="D8" s="101">
        <f>+D20/$D$21*100</f>
        <v>1.8464975686686818</v>
      </c>
    </row>
    <row r="9" spans="1:4" x14ac:dyDescent="0.2">
      <c r="A9" s="100" t="s">
        <v>5</v>
      </c>
      <c r="B9" s="168">
        <f>+B21/$B$21*100</f>
        <v>100</v>
      </c>
      <c r="C9" s="168">
        <f>+C21/$C$21*100</f>
        <v>100</v>
      </c>
      <c r="D9" s="168">
        <f>+D21/$D$21*100</f>
        <v>100</v>
      </c>
    </row>
    <row r="10" spans="1:4" x14ac:dyDescent="0.2">
      <c r="A10" s="89" t="s">
        <v>73</v>
      </c>
    </row>
    <row r="13" spans="1:4" x14ac:dyDescent="0.2">
      <c r="A13" s="48" t="s">
        <v>166</v>
      </c>
    </row>
    <row r="15" spans="1:4" ht="19.899999999999999" customHeight="1" x14ac:dyDescent="0.2">
      <c r="A15" s="311" t="s">
        <v>167</v>
      </c>
      <c r="B15" s="313" t="s">
        <v>168</v>
      </c>
      <c r="C15" s="314"/>
      <c r="D15" s="310" t="s">
        <v>5</v>
      </c>
    </row>
    <row r="16" spans="1:4" ht="25.5" x14ac:dyDescent="0.2">
      <c r="A16" s="312"/>
      <c r="B16" s="151" t="s">
        <v>169</v>
      </c>
      <c r="C16" s="151" t="s">
        <v>170</v>
      </c>
      <c r="D16" s="310"/>
    </row>
    <row r="17" spans="1:6" x14ac:dyDescent="0.2">
      <c r="A17" s="98" t="s">
        <v>171</v>
      </c>
      <c r="B17" s="99">
        <v>24394</v>
      </c>
      <c r="C17" s="99">
        <v>30132</v>
      </c>
      <c r="D17" s="99">
        <v>54526</v>
      </c>
    </row>
    <row r="18" spans="1:6" x14ac:dyDescent="0.2">
      <c r="A18" s="98" t="s">
        <v>172</v>
      </c>
      <c r="B18" s="99">
        <v>8445</v>
      </c>
      <c r="C18" s="99">
        <v>8284</v>
      </c>
      <c r="D18" s="99">
        <v>16729</v>
      </c>
    </row>
    <row r="19" spans="1:6" x14ac:dyDescent="0.2">
      <c r="A19" s="98" t="s">
        <v>173</v>
      </c>
      <c r="B19" s="99">
        <v>1555</v>
      </c>
      <c r="C19" s="99">
        <v>1875</v>
      </c>
      <c r="D19" s="99">
        <v>3430</v>
      </c>
    </row>
    <row r="20" spans="1:6" x14ac:dyDescent="0.2">
      <c r="A20" s="98" t="s">
        <v>174</v>
      </c>
      <c r="B20" s="99">
        <v>843</v>
      </c>
      <c r="C20" s="99">
        <v>562</v>
      </c>
      <c r="D20" s="99">
        <v>1405</v>
      </c>
    </row>
    <row r="21" spans="1:6" x14ac:dyDescent="0.2">
      <c r="A21" s="100" t="s">
        <v>5</v>
      </c>
      <c r="B21" s="99">
        <v>35237</v>
      </c>
      <c r="C21" s="99">
        <v>40853</v>
      </c>
      <c r="D21" s="99">
        <v>76090</v>
      </c>
    </row>
    <row r="22" spans="1:6" x14ac:dyDescent="0.2">
      <c r="A22" s="89" t="s">
        <v>73</v>
      </c>
    </row>
    <row r="26" spans="1:6" ht="25.5" x14ac:dyDescent="0.2">
      <c r="B26" s="151" t="s">
        <v>169</v>
      </c>
      <c r="C26" s="151" t="s">
        <v>170</v>
      </c>
      <c r="F26" s="48" t="s">
        <v>332</v>
      </c>
    </row>
    <row r="27" spans="1:6" x14ac:dyDescent="0.2">
      <c r="A27" s="98" t="s">
        <v>171</v>
      </c>
      <c r="B27" s="101">
        <v>69.228367908732309</v>
      </c>
      <c r="C27" s="101">
        <v>73.757129219396376</v>
      </c>
    </row>
    <row r="28" spans="1:6" x14ac:dyDescent="0.2">
      <c r="A28" s="98" t="s">
        <v>172</v>
      </c>
      <c r="B28" s="101">
        <v>23.966285438601471</v>
      </c>
      <c r="C28" s="101">
        <v>20.27758059383644</v>
      </c>
    </row>
    <row r="29" spans="1:6" x14ac:dyDescent="0.2">
      <c r="A29" s="98" t="s">
        <v>173</v>
      </c>
      <c r="B29" s="101">
        <v>4.4129749978715553</v>
      </c>
      <c r="C29" s="101">
        <v>4.5896262208405743</v>
      </c>
    </row>
    <row r="30" spans="1:6" x14ac:dyDescent="0.2">
      <c r="A30" s="98" t="s">
        <v>174</v>
      </c>
      <c r="B30" s="101">
        <v>2.3923716547946761</v>
      </c>
      <c r="C30" s="101">
        <v>1.375663965926615</v>
      </c>
    </row>
    <row r="46" spans="6:6" x14ac:dyDescent="0.2">
      <c r="F46" s="48" t="s">
        <v>324</v>
      </c>
    </row>
  </sheetData>
  <mergeCells count="6">
    <mergeCell ref="A3:A4"/>
    <mergeCell ref="B3:C3"/>
    <mergeCell ref="D3:D4"/>
    <mergeCell ref="A15:A16"/>
    <mergeCell ref="B15:C15"/>
    <mergeCell ref="D15:D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AC100-00AE-415A-AECC-5C016D4D825B}">
  <dimension ref="A2:I73"/>
  <sheetViews>
    <sheetView topLeftCell="A50" workbookViewId="0">
      <selection activeCell="G74" sqref="G74"/>
    </sheetView>
  </sheetViews>
  <sheetFormatPr defaultColWidth="8.85546875" defaultRowHeight="12.75" x14ac:dyDescent="0.2"/>
  <cols>
    <col min="1" max="1" width="13.5703125" style="48" customWidth="1"/>
    <col min="2" max="2" width="15.140625" style="48" customWidth="1"/>
    <col min="3" max="3" width="17.7109375" style="48" customWidth="1"/>
    <col min="4" max="4" width="15.85546875" style="48" customWidth="1"/>
    <col min="5" max="5" width="13.7109375" style="48" customWidth="1"/>
    <col min="6" max="6" width="15.28515625" style="48" customWidth="1"/>
    <col min="7" max="7" width="10.85546875" style="48" customWidth="1"/>
    <col min="8" max="8" width="12.85546875" style="48" customWidth="1"/>
    <col min="9" max="9" width="20" style="48" customWidth="1"/>
    <col min="10" max="16384" width="8.85546875" style="48"/>
  </cols>
  <sheetData>
    <row r="2" spans="1:9" ht="40.15" customHeight="1" x14ac:dyDescent="0.2">
      <c r="A2" s="309" t="s">
        <v>268</v>
      </c>
      <c r="B2" s="309"/>
      <c r="C2" s="309"/>
      <c r="D2" s="309"/>
      <c r="E2" s="309"/>
      <c r="F2" s="309"/>
      <c r="G2" s="309"/>
      <c r="H2" s="309"/>
      <c r="I2" s="309"/>
    </row>
    <row r="3" spans="1:9" ht="15" customHeight="1" x14ac:dyDescent="0.2"/>
    <row r="4" spans="1:9" ht="49.9" customHeight="1" x14ac:dyDescent="0.2">
      <c r="A4" s="84" t="s">
        <v>130</v>
      </c>
      <c r="B4" s="84" t="s">
        <v>131</v>
      </c>
      <c r="C4" s="85" t="s">
        <v>132</v>
      </c>
      <c r="D4" s="84" t="s">
        <v>133</v>
      </c>
      <c r="E4" s="84" t="s">
        <v>134</v>
      </c>
      <c r="F4" s="84" t="s">
        <v>135</v>
      </c>
      <c r="G4" s="84" t="s">
        <v>136</v>
      </c>
      <c r="H4" s="84" t="s">
        <v>137</v>
      </c>
      <c r="I4" s="84" t="s">
        <v>138</v>
      </c>
    </row>
    <row r="5" spans="1:9" ht="24" customHeight="1" x14ac:dyDescent="0.2">
      <c r="A5" s="86" t="s">
        <v>139</v>
      </c>
      <c r="B5" s="90">
        <v>0</v>
      </c>
      <c r="C5" s="90">
        <v>0</v>
      </c>
      <c r="D5" s="90">
        <v>0</v>
      </c>
      <c r="E5" s="90">
        <v>0</v>
      </c>
      <c r="F5" s="90">
        <v>0</v>
      </c>
      <c r="G5" s="90">
        <v>0</v>
      </c>
      <c r="H5" s="90">
        <v>0</v>
      </c>
      <c r="I5" s="90">
        <v>0</v>
      </c>
    </row>
    <row r="6" spans="1:9" ht="15" customHeight="1" x14ac:dyDescent="0.2">
      <c r="A6" s="86">
        <v>2</v>
      </c>
      <c r="B6" s="90">
        <v>0</v>
      </c>
      <c r="C6" s="90">
        <v>0</v>
      </c>
      <c r="D6" s="90">
        <v>0</v>
      </c>
      <c r="E6" s="90">
        <v>0</v>
      </c>
      <c r="F6" s="90">
        <v>0</v>
      </c>
      <c r="G6" s="90">
        <v>0.21186347886107643</v>
      </c>
      <c r="H6" s="90">
        <v>0</v>
      </c>
      <c r="I6" s="90">
        <v>0</v>
      </c>
    </row>
    <row r="7" spans="1:9" x14ac:dyDescent="0.2">
      <c r="A7" s="86">
        <v>3</v>
      </c>
      <c r="B7" s="90">
        <v>0</v>
      </c>
      <c r="C7" s="90">
        <v>0</v>
      </c>
      <c r="D7" s="90">
        <v>0</v>
      </c>
      <c r="E7" s="90">
        <v>0</v>
      </c>
      <c r="F7" s="90">
        <v>0</v>
      </c>
      <c r="G7" s="90">
        <v>0.19860536196592335</v>
      </c>
      <c r="H7" s="90">
        <v>0</v>
      </c>
      <c r="I7" s="90">
        <v>0.20326247894421945</v>
      </c>
    </row>
    <row r="8" spans="1:9" x14ac:dyDescent="0.2">
      <c r="A8" s="86">
        <v>4</v>
      </c>
      <c r="B8" s="90">
        <v>0</v>
      </c>
      <c r="C8" s="90">
        <v>0</v>
      </c>
      <c r="D8" s="90">
        <v>0</v>
      </c>
      <c r="E8" s="90">
        <v>0</v>
      </c>
      <c r="F8" s="90">
        <v>0</v>
      </c>
      <c r="G8" s="90">
        <v>0.21186347886107643</v>
      </c>
      <c r="H8" s="90">
        <v>0.20298448706435263</v>
      </c>
      <c r="I8" s="90">
        <v>0</v>
      </c>
    </row>
    <row r="9" spans="1:9" x14ac:dyDescent="0.2">
      <c r="A9" s="86">
        <v>5</v>
      </c>
      <c r="B9" s="90">
        <v>0</v>
      </c>
      <c r="C9" s="90">
        <v>1.2021017059381587</v>
      </c>
      <c r="D9" s="90">
        <v>0.21636534203573654</v>
      </c>
      <c r="E9" s="90">
        <v>0</v>
      </c>
      <c r="F9" s="90">
        <v>0</v>
      </c>
      <c r="G9" s="90">
        <v>0</v>
      </c>
      <c r="H9" s="90">
        <v>0.21702937329052233</v>
      </c>
      <c r="I9" s="90">
        <v>0.41962782097995616</v>
      </c>
    </row>
    <row r="10" spans="1:9" x14ac:dyDescent="0.2">
      <c r="A10" s="86">
        <v>6</v>
      </c>
      <c r="B10" s="90">
        <v>4.1962287455896998</v>
      </c>
      <c r="C10" s="90">
        <v>8.211743929247227</v>
      </c>
      <c r="D10" s="90">
        <v>3.1842866555042426</v>
      </c>
      <c r="E10" s="90">
        <v>6.0037475837248842</v>
      </c>
      <c r="F10" s="90">
        <v>6.0736322038181108</v>
      </c>
      <c r="G10" s="90">
        <v>4.5626486017159555</v>
      </c>
      <c r="H10" s="90">
        <v>5.208834866929946</v>
      </c>
      <c r="I10" s="90">
        <v>4.1968927768444866</v>
      </c>
    </row>
    <row r="11" spans="1:9" x14ac:dyDescent="0.2">
      <c r="A11" s="86">
        <v>7</v>
      </c>
      <c r="B11" s="90">
        <v>37.988033240724192</v>
      </c>
      <c r="C11" s="90">
        <v>35.65177412361205</v>
      </c>
      <c r="D11" s="90">
        <v>33.37439987909702</v>
      </c>
      <c r="E11" s="90">
        <v>34.771837800002423</v>
      </c>
      <c r="F11" s="90">
        <v>42.806353689651075</v>
      </c>
      <c r="G11" s="90">
        <v>32.301287642184917</v>
      </c>
      <c r="H11" s="90">
        <v>36.902052014647552</v>
      </c>
      <c r="I11" s="90">
        <v>28.850455773124633</v>
      </c>
    </row>
    <row r="12" spans="1:9" x14ac:dyDescent="0.2">
      <c r="A12" s="86">
        <v>8</v>
      </c>
      <c r="B12" s="90">
        <v>36.462737220769249</v>
      </c>
      <c r="C12" s="90">
        <v>37.25562892880945</v>
      </c>
      <c r="D12" s="90">
        <v>33.668262526567148</v>
      </c>
      <c r="E12" s="90">
        <v>41.682150506284444</v>
      </c>
      <c r="F12" s="90">
        <v>38.804917648116479</v>
      </c>
      <c r="G12" s="90">
        <v>43.855437689236851</v>
      </c>
      <c r="H12" s="90">
        <v>38.759301233807371</v>
      </c>
      <c r="I12" s="90">
        <v>43.979936247204186</v>
      </c>
    </row>
    <row r="13" spans="1:9" x14ac:dyDescent="0.2">
      <c r="A13" s="86">
        <v>9</v>
      </c>
      <c r="B13" s="90">
        <v>18.059614632830932</v>
      </c>
      <c r="C13" s="90">
        <v>15.999397181289376</v>
      </c>
      <c r="D13" s="90">
        <v>23.324976936134362</v>
      </c>
      <c r="E13" s="90">
        <v>14.150211468118986</v>
      </c>
      <c r="F13" s="90">
        <v>9.9090545379015715</v>
      </c>
      <c r="G13" s="90">
        <v>17.207702541191566</v>
      </c>
      <c r="H13" s="90">
        <v>18.312673971319544</v>
      </c>
      <c r="I13" s="90">
        <v>20.930975449979481</v>
      </c>
    </row>
    <row r="14" spans="1:9" x14ac:dyDescent="0.2">
      <c r="A14" s="86" t="s">
        <v>140</v>
      </c>
      <c r="B14" s="90">
        <v>3.2933861600859338</v>
      </c>
      <c r="C14" s="90">
        <v>1.6793541311037292</v>
      </c>
      <c r="D14" s="90">
        <v>6.2317086606614991</v>
      </c>
      <c r="E14" s="90">
        <v>3.3920526418692707</v>
      </c>
      <c r="F14" s="90">
        <v>2.4060419205127661</v>
      </c>
      <c r="G14" s="90">
        <v>1.4505912059826331</v>
      </c>
      <c r="H14" s="90">
        <v>0.39712405294071984</v>
      </c>
      <c r="I14" s="90">
        <v>1.4188494529230311</v>
      </c>
    </row>
    <row r="15" spans="1:9" x14ac:dyDescent="0.2">
      <c r="A15" s="86" t="s">
        <v>5</v>
      </c>
      <c r="B15" s="87">
        <v>100</v>
      </c>
      <c r="C15" s="87">
        <v>100</v>
      </c>
      <c r="D15" s="87">
        <v>100</v>
      </c>
      <c r="E15" s="87">
        <v>100</v>
      </c>
      <c r="F15" s="87">
        <v>100</v>
      </c>
      <c r="G15" s="87">
        <v>100</v>
      </c>
      <c r="H15" s="87">
        <v>100</v>
      </c>
      <c r="I15" s="87">
        <v>100</v>
      </c>
    </row>
    <row r="16" spans="1:9" x14ac:dyDescent="0.2">
      <c r="A16" s="165"/>
      <c r="B16" s="165"/>
      <c r="C16" s="165"/>
    </row>
    <row r="17" spans="1:9" x14ac:dyDescent="0.2">
      <c r="A17" s="89" t="s">
        <v>73</v>
      </c>
    </row>
    <row r="19" spans="1:9" ht="15" customHeight="1" x14ac:dyDescent="0.2"/>
    <row r="20" spans="1:9" ht="15" customHeight="1" x14ac:dyDescent="0.2"/>
    <row r="21" spans="1:9" ht="10.15" hidden="1" customHeight="1" x14ac:dyDescent="0.2"/>
    <row r="22" spans="1:9" hidden="1" x14ac:dyDescent="0.2"/>
    <row r="23" spans="1:9" ht="36.6" customHeight="1" x14ac:dyDescent="0.2">
      <c r="A23" s="309" t="s">
        <v>175</v>
      </c>
      <c r="B23" s="309"/>
      <c r="C23" s="309"/>
      <c r="D23" s="309"/>
      <c r="E23" s="309"/>
      <c r="F23" s="309"/>
      <c r="G23" s="309"/>
      <c r="H23" s="309"/>
      <c r="I23" s="309"/>
    </row>
    <row r="25" spans="1:9" ht="51" x14ac:dyDescent="0.2">
      <c r="A25" s="84" t="s">
        <v>130</v>
      </c>
      <c r="B25" s="84" t="s">
        <v>131</v>
      </c>
      <c r="C25" s="85" t="s">
        <v>132</v>
      </c>
      <c r="D25" s="84" t="s">
        <v>133</v>
      </c>
      <c r="E25" s="84" t="s">
        <v>134</v>
      </c>
      <c r="F25" s="84" t="s">
        <v>135</v>
      </c>
      <c r="G25" s="84" t="s">
        <v>136</v>
      </c>
      <c r="H25" s="84" t="s">
        <v>176</v>
      </c>
      <c r="I25" s="84" t="s">
        <v>138</v>
      </c>
    </row>
    <row r="26" spans="1:9" ht="24" customHeight="1" x14ac:dyDescent="0.2">
      <c r="A26" s="86" t="s">
        <v>139</v>
      </c>
      <c r="B26" s="87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</row>
    <row r="27" spans="1:9" x14ac:dyDescent="0.2">
      <c r="A27" s="86">
        <v>2</v>
      </c>
      <c r="B27" s="87">
        <v>0</v>
      </c>
      <c r="C27" s="87">
        <v>0</v>
      </c>
      <c r="D27" s="87">
        <v>0</v>
      </c>
      <c r="E27" s="87">
        <v>0</v>
      </c>
      <c r="F27" s="87">
        <v>0</v>
      </c>
      <c r="G27" s="87">
        <v>22.789789139225864</v>
      </c>
      <c r="H27" s="87">
        <v>0</v>
      </c>
      <c r="I27" s="87">
        <v>0</v>
      </c>
    </row>
    <row r="28" spans="1:9" x14ac:dyDescent="0.2">
      <c r="A28" s="86">
        <v>3</v>
      </c>
      <c r="B28" s="87">
        <v>0</v>
      </c>
      <c r="C28" s="87">
        <v>0</v>
      </c>
      <c r="D28" s="87">
        <v>0</v>
      </c>
      <c r="E28" s="87">
        <v>0</v>
      </c>
      <c r="F28" s="87">
        <v>0</v>
      </c>
      <c r="G28" s="87">
        <v>21.363636363636481</v>
      </c>
      <c r="H28" s="87">
        <v>0</v>
      </c>
      <c r="I28" s="87">
        <v>22.789789139225864</v>
      </c>
    </row>
    <row r="29" spans="1:9" x14ac:dyDescent="0.2">
      <c r="A29" s="86">
        <v>4</v>
      </c>
      <c r="B29" s="87">
        <v>0</v>
      </c>
      <c r="C29" s="87">
        <v>0</v>
      </c>
      <c r="D29" s="87">
        <v>0</v>
      </c>
      <c r="E29" s="87">
        <v>0</v>
      </c>
      <c r="F29" s="87">
        <v>0</v>
      </c>
      <c r="G29" s="87">
        <v>22.789789139225864</v>
      </c>
      <c r="H29" s="87">
        <v>22.758620689655189</v>
      </c>
      <c r="I29" s="87">
        <v>0</v>
      </c>
    </row>
    <row r="30" spans="1:9" x14ac:dyDescent="0.2">
      <c r="A30" s="86">
        <v>5</v>
      </c>
      <c r="B30" s="87">
        <v>0</v>
      </c>
      <c r="C30" s="87">
        <v>134.77964326978625</v>
      </c>
      <c r="D30" s="87">
        <v>24.258882149046773</v>
      </c>
      <c r="E30" s="87">
        <v>0</v>
      </c>
      <c r="F30" s="87">
        <v>0</v>
      </c>
      <c r="G30" s="87">
        <v>0</v>
      </c>
      <c r="H30" s="87">
        <v>24.333333333333332</v>
      </c>
      <c r="I30" s="87">
        <v>47.048671288272637</v>
      </c>
    </row>
    <row r="31" spans="1:9" ht="15" customHeight="1" x14ac:dyDescent="0.2">
      <c r="A31" s="86">
        <v>6</v>
      </c>
      <c r="B31" s="87">
        <v>470.48116695551687</v>
      </c>
      <c r="C31" s="87">
        <v>920.70072934719838</v>
      </c>
      <c r="D31" s="87">
        <v>357.0222198151356</v>
      </c>
      <c r="E31" s="87">
        <v>673.14017908723304</v>
      </c>
      <c r="F31" s="87">
        <v>680.97564269208556</v>
      </c>
      <c r="G31" s="87">
        <v>490.79624345106458</v>
      </c>
      <c r="H31" s="87">
        <v>584.0145652801848</v>
      </c>
      <c r="I31" s="87">
        <v>470.55561813980341</v>
      </c>
    </row>
    <row r="32" spans="1:9" x14ac:dyDescent="0.2">
      <c r="A32" s="86">
        <v>7</v>
      </c>
      <c r="B32" s="87">
        <v>4259.2182869499939</v>
      </c>
      <c r="C32" s="87">
        <v>3997.2769147393801</v>
      </c>
      <c r="D32" s="87">
        <v>3741.9377144443561</v>
      </c>
      <c r="E32" s="87">
        <v>3898.6184541362654</v>
      </c>
      <c r="F32" s="87">
        <v>4799.4483756836717</v>
      </c>
      <c r="G32" s="87">
        <v>3474.5938197945829</v>
      </c>
      <c r="H32" s="87">
        <v>4137.4580718822781</v>
      </c>
      <c r="I32" s="87">
        <v>3234.7131012827308</v>
      </c>
    </row>
    <row r="33" spans="1:9" x14ac:dyDescent="0.2">
      <c r="A33" s="86">
        <v>8</v>
      </c>
      <c r="B33" s="87">
        <v>4088.2020971926454</v>
      </c>
      <c r="C33" s="87">
        <v>4177.1011154981124</v>
      </c>
      <c r="D33" s="87">
        <v>3774.8855944787069</v>
      </c>
      <c r="E33" s="87">
        <v>4673.4027147646048</v>
      </c>
      <c r="F33" s="87">
        <v>4350.8073667068138</v>
      </c>
      <c r="G33" s="87">
        <v>4717.4538194076013</v>
      </c>
      <c r="H33" s="87">
        <v>4345.6928543344766</v>
      </c>
      <c r="I33" s="87">
        <v>4931.0304520365289</v>
      </c>
    </row>
    <row r="34" spans="1:9" x14ac:dyDescent="0.2">
      <c r="A34" s="86">
        <v>9</v>
      </c>
      <c r="B34" s="87">
        <v>2024.8439926330029</v>
      </c>
      <c r="C34" s="87">
        <v>1793.8524119661636</v>
      </c>
      <c r="D34" s="87">
        <v>2615.1964140793839</v>
      </c>
      <c r="E34" s="87">
        <v>1586.5217098054984</v>
      </c>
      <c r="F34" s="87">
        <v>1111.0031947895227</v>
      </c>
      <c r="G34" s="87">
        <v>1851.0028939033177</v>
      </c>
      <c r="H34" s="87">
        <v>2053.2170056643445</v>
      </c>
      <c r="I34" s="87">
        <v>2346.7809674516971</v>
      </c>
    </row>
    <row r="35" spans="1:9" x14ac:dyDescent="0.2">
      <c r="A35" s="86" t="s">
        <v>140</v>
      </c>
      <c r="B35" s="87">
        <v>369.25445626883464</v>
      </c>
      <c r="C35" s="87">
        <v>188.28918517934997</v>
      </c>
      <c r="D35" s="87">
        <v>698.69917503336706</v>
      </c>
      <c r="E35" s="87">
        <v>380.31694220638207</v>
      </c>
      <c r="F35" s="87">
        <v>269.76542012789093</v>
      </c>
      <c r="G35" s="87">
        <v>156.03759500823102</v>
      </c>
      <c r="H35" s="87">
        <v>44.525548815713449</v>
      </c>
      <c r="I35" s="87">
        <v>159.08140066173007</v>
      </c>
    </row>
    <row r="36" spans="1:9" x14ac:dyDescent="0.2">
      <c r="A36" s="86" t="s">
        <v>5</v>
      </c>
      <c r="B36" s="88">
        <f>SUM(B26:B35)</f>
        <v>11211.999999999993</v>
      </c>
      <c r="C36" s="88">
        <f t="shared" ref="C36:I36" si="0">SUM(C26:C35)</f>
        <v>11211.999999999991</v>
      </c>
      <c r="D36" s="88">
        <f t="shared" si="0"/>
        <v>11211.999999999996</v>
      </c>
      <c r="E36" s="88">
        <f t="shared" si="0"/>
        <v>11211.999999999984</v>
      </c>
      <c r="F36" s="88">
        <f t="shared" si="0"/>
        <v>11211.999999999984</v>
      </c>
      <c r="G36" s="88">
        <f>SUM(G26:G35)</f>
        <v>10756.827586206886</v>
      </c>
      <c r="H36" s="88">
        <f t="shared" si="0"/>
        <v>11211.999999999985</v>
      </c>
      <c r="I36" s="88">
        <f t="shared" si="0"/>
        <v>11211.999999999989</v>
      </c>
    </row>
    <row r="37" spans="1:9" x14ac:dyDescent="0.2">
      <c r="A37" s="89" t="s">
        <v>73</v>
      </c>
    </row>
    <row r="38" spans="1:9" x14ac:dyDescent="0.2">
      <c r="B38" s="102"/>
      <c r="C38" s="102"/>
      <c r="D38" s="102"/>
      <c r="E38" s="102"/>
      <c r="F38" s="102"/>
      <c r="G38" s="102"/>
      <c r="I38" s="102"/>
    </row>
    <row r="41" spans="1:9" ht="25.5" x14ac:dyDescent="0.2">
      <c r="A41" s="84"/>
      <c r="B41" s="84" t="s">
        <v>141</v>
      </c>
      <c r="C41" s="85" t="s">
        <v>177</v>
      </c>
      <c r="D41" s="84" t="s">
        <v>143</v>
      </c>
      <c r="E41" s="84" t="s">
        <v>144</v>
      </c>
      <c r="F41" s="84" t="s">
        <v>178</v>
      </c>
      <c r="G41" s="84" t="s">
        <v>179</v>
      </c>
      <c r="H41" s="84" t="s">
        <v>147</v>
      </c>
      <c r="I41" s="84" t="s">
        <v>148</v>
      </c>
    </row>
    <row r="42" spans="1:9" x14ac:dyDescent="0.2">
      <c r="A42" s="86" t="s">
        <v>180</v>
      </c>
      <c r="B42" s="90">
        <f t="shared" ref="B42:I42" si="1">SUM(B5:B10)</f>
        <v>4.1962287455896998</v>
      </c>
      <c r="C42" s="90">
        <f t="shared" si="1"/>
        <v>9.4138456351853854</v>
      </c>
      <c r="D42" s="90">
        <f t="shared" si="1"/>
        <v>3.4006519975399794</v>
      </c>
      <c r="E42" s="90">
        <f t="shared" si="1"/>
        <v>6.0037475837248842</v>
      </c>
      <c r="F42" s="90">
        <f t="shared" si="1"/>
        <v>6.0736322038181108</v>
      </c>
      <c r="G42" s="103">
        <f t="shared" si="1"/>
        <v>5.1849809214040317</v>
      </c>
      <c r="H42" s="90">
        <f t="shared" si="1"/>
        <v>5.6288487272848213</v>
      </c>
      <c r="I42" s="90">
        <f t="shared" si="1"/>
        <v>4.8197830767686618</v>
      </c>
    </row>
    <row r="43" spans="1:9" x14ac:dyDescent="0.2">
      <c r="A43" s="86">
        <v>7</v>
      </c>
      <c r="B43" s="90">
        <v>37.988033240724192</v>
      </c>
      <c r="C43" s="90">
        <v>35.65177412361205</v>
      </c>
      <c r="D43" s="90">
        <v>33.37439987909702</v>
      </c>
      <c r="E43" s="90">
        <v>34.771837800002423</v>
      </c>
      <c r="F43" s="90">
        <v>42.806353689651075</v>
      </c>
      <c r="G43" s="90">
        <v>32.301287642184917</v>
      </c>
      <c r="H43" s="90">
        <v>36.902052014647552</v>
      </c>
      <c r="I43" s="90">
        <v>28.850455773124633</v>
      </c>
    </row>
    <row r="44" spans="1:9" x14ac:dyDescent="0.2">
      <c r="A44" s="86">
        <v>8</v>
      </c>
      <c r="B44" s="90">
        <v>36.462737220769249</v>
      </c>
      <c r="C44" s="90">
        <v>37.25562892880945</v>
      </c>
      <c r="D44" s="90">
        <v>33.668262526567148</v>
      </c>
      <c r="E44" s="90">
        <v>41.682150506284444</v>
      </c>
      <c r="F44" s="90">
        <v>38.804917648116479</v>
      </c>
      <c r="G44" s="90">
        <v>43.855437689236851</v>
      </c>
      <c r="H44" s="90">
        <v>38.759301233807371</v>
      </c>
      <c r="I44" s="90">
        <v>43.979936247204186</v>
      </c>
    </row>
    <row r="45" spans="1:9" x14ac:dyDescent="0.2">
      <c r="A45" s="86">
        <v>9</v>
      </c>
      <c r="B45" s="90">
        <v>18.059614632830932</v>
      </c>
      <c r="C45" s="90">
        <v>15.999397181289376</v>
      </c>
      <c r="D45" s="90">
        <v>23.324976936134362</v>
      </c>
      <c r="E45" s="90">
        <v>14.150211468118986</v>
      </c>
      <c r="F45" s="90">
        <v>9.9090545379015715</v>
      </c>
      <c r="G45" s="90">
        <v>17.207702541191566</v>
      </c>
      <c r="H45" s="90">
        <v>18.312673971319544</v>
      </c>
      <c r="I45" s="90">
        <v>20.930975449979481</v>
      </c>
    </row>
    <row r="46" spans="1:9" x14ac:dyDescent="0.2">
      <c r="A46" s="86">
        <v>10</v>
      </c>
      <c r="B46" s="90">
        <v>3.2933861600859338</v>
      </c>
      <c r="C46" s="90">
        <v>1.6793541311037292</v>
      </c>
      <c r="D46" s="90">
        <v>6.2317086606614991</v>
      </c>
      <c r="E46" s="90">
        <v>3.3920526418692707</v>
      </c>
      <c r="F46" s="90">
        <v>2.4060419205127661</v>
      </c>
      <c r="G46" s="90">
        <v>1.4505912059826331</v>
      </c>
      <c r="H46" s="90">
        <v>0.39712405294071984</v>
      </c>
      <c r="I46" s="90">
        <v>1.4188494529230311</v>
      </c>
    </row>
    <row r="47" spans="1:9" x14ac:dyDescent="0.2">
      <c r="A47" s="86" t="s">
        <v>5</v>
      </c>
      <c r="B47" s="87">
        <v>100</v>
      </c>
      <c r="C47" s="87">
        <v>100</v>
      </c>
      <c r="D47" s="87">
        <v>100</v>
      </c>
      <c r="E47" s="87">
        <v>100</v>
      </c>
      <c r="F47" s="87">
        <v>100</v>
      </c>
      <c r="G47" s="87">
        <v>100</v>
      </c>
      <c r="H47" s="87">
        <v>100</v>
      </c>
      <c r="I47" s="87">
        <v>100</v>
      </c>
    </row>
    <row r="51" spans="7:7" x14ac:dyDescent="0.2">
      <c r="G51" s="48" t="s">
        <v>333</v>
      </c>
    </row>
    <row r="73" spans="7:7" x14ac:dyDescent="0.2">
      <c r="G73" s="48" t="s">
        <v>324</v>
      </c>
    </row>
  </sheetData>
  <mergeCells count="2">
    <mergeCell ref="A2:I2"/>
    <mergeCell ref="A23:I2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0928-8106-458E-A383-0B1E7D4F8F5D}">
  <dimension ref="A1:L60"/>
  <sheetViews>
    <sheetView topLeftCell="A44" workbookViewId="0">
      <selection activeCell="F61" sqref="F61"/>
    </sheetView>
  </sheetViews>
  <sheetFormatPr defaultColWidth="8.85546875" defaultRowHeight="15" x14ac:dyDescent="0.25"/>
  <cols>
    <col min="1" max="1" width="14" customWidth="1"/>
    <col min="2" max="2" width="21.140625" customWidth="1"/>
    <col min="3" max="3" width="21" customWidth="1"/>
    <col min="4" max="4" width="20.42578125" customWidth="1"/>
    <col min="5" max="5" width="15.7109375" customWidth="1"/>
    <col min="6" max="6" width="27.28515625" customWidth="1"/>
    <col min="7" max="7" width="27.140625" customWidth="1"/>
  </cols>
  <sheetData>
    <row r="1" spans="1:12" x14ac:dyDescent="0.25">
      <c r="A1" t="s">
        <v>269</v>
      </c>
    </row>
    <row r="3" spans="1:12" ht="51.6" customHeight="1" x14ac:dyDescent="0.25">
      <c r="A3" s="91" t="s">
        <v>151</v>
      </c>
      <c r="B3" s="92" t="s">
        <v>152</v>
      </c>
      <c r="C3" s="92" t="s">
        <v>153</v>
      </c>
      <c r="D3" s="93" t="s">
        <v>154</v>
      </c>
      <c r="E3" s="93" t="s">
        <v>155</v>
      </c>
      <c r="F3" s="93" t="s">
        <v>156</v>
      </c>
      <c r="G3" s="93" t="s">
        <v>157</v>
      </c>
    </row>
    <row r="4" spans="1:12" ht="24.6" customHeight="1" x14ac:dyDescent="0.25">
      <c r="A4" s="94" t="s">
        <v>158</v>
      </c>
      <c r="B4" s="97">
        <f t="shared" ref="B4:G14" si="0">+B19/B$29*100</f>
        <v>0.21234235500965709</v>
      </c>
      <c r="C4" s="97">
        <f t="shared" si="0"/>
        <v>0.42468471001931424</v>
      </c>
      <c r="D4" s="97">
        <f t="shared" si="0"/>
        <v>0</v>
      </c>
      <c r="E4" s="97">
        <f t="shared" si="0"/>
        <v>0</v>
      </c>
      <c r="F4" s="97">
        <f t="shared" si="0"/>
        <v>0</v>
      </c>
      <c r="G4" s="97">
        <f t="shared" si="0"/>
        <v>0</v>
      </c>
      <c r="L4" s="167"/>
    </row>
    <row r="5" spans="1:12" ht="15" customHeight="1" x14ac:dyDescent="0.25">
      <c r="A5" s="94">
        <v>2</v>
      </c>
      <c r="B5" s="97">
        <f t="shared" si="0"/>
        <v>0</v>
      </c>
      <c r="C5" s="97">
        <f t="shared" si="0"/>
        <v>0.66440341919599322</v>
      </c>
      <c r="D5" s="97">
        <f t="shared" si="0"/>
        <v>0</v>
      </c>
      <c r="E5" s="97">
        <f t="shared" si="0"/>
        <v>0</v>
      </c>
      <c r="F5" s="97">
        <f t="shared" si="0"/>
        <v>0.68017267825548278</v>
      </c>
      <c r="G5" s="97">
        <f t="shared" si="0"/>
        <v>0</v>
      </c>
      <c r="I5" s="143"/>
      <c r="L5" s="167"/>
    </row>
    <row r="6" spans="1:12" x14ac:dyDescent="0.25">
      <c r="A6" s="94">
        <v>3</v>
      </c>
      <c r="B6" s="97">
        <f t="shared" si="0"/>
        <v>0.19905427072234036</v>
      </c>
      <c r="C6" s="97">
        <f t="shared" si="0"/>
        <v>0.81742753669346357</v>
      </c>
      <c r="D6" s="97">
        <f t="shared" si="0"/>
        <v>0.19905427072234044</v>
      </c>
      <c r="E6" s="97">
        <f t="shared" si="0"/>
        <v>0</v>
      </c>
      <c r="F6" s="97">
        <f t="shared" si="0"/>
        <v>0.65140893610447514</v>
      </c>
      <c r="G6" s="97">
        <f t="shared" si="0"/>
        <v>0</v>
      </c>
      <c r="L6" s="167"/>
    </row>
    <row r="7" spans="1:12" x14ac:dyDescent="0.25">
      <c r="A7" s="94">
        <v>4</v>
      </c>
      <c r="B7" s="97">
        <f t="shared" si="0"/>
        <v>0.21234235500965709</v>
      </c>
      <c r="C7" s="97">
        <f t="shared" si="0"/>
        <v>1.9525458191336411</v>
      </c>
      <c r="D7" s="97">
        <f t="shared" si="0"/>
        <v>0.43906658109481811</v>
      </c>
      <c r="E7" s="97">
        <f t="shared" si="0"/>
        <v>0</v>
      </c>
      <c r="F7" s="97">
        <f t="shared" si="0"/>
        <v>1.104857388274797</v>
      </c>
      <c r="G7" s="97">
        <f t="shared" si="0"/>
        <v>0.19905427072233928</v>
      </c>
      <c r="I7" s="143"/>
      <c r="L7" s="167"/>
    </row>
    <row r="8" spans="1:12" x14ac:dyDescent="0.25">
      <c r="A8" s="94">
        <v>5</v>
      </c>
      <c r="B8" s="97">
        <f t="shared" si="0"/>
        <v>1.1118556908446457</v>
      </c>
      <c r="C8" s="97">
        <f t="shared" si="0"/>
        <v>1.563916755030982</v>
      </c>
      <c r="D8" s="97">
        <f t="shared" si="0"/>
        <v>0.6734828037418209</v>
      </c>
      <c r="E8" s="97">
        <f t="shared" si="0"/>
        <v>0.23510991663899572</v>
      </c>
      <c r="F8" s="97">
        <f t="shared" si="0"/>
        <v>7.8479800274416398</v>
      </c>
      <c r="G8" s="97">
        <f t="shared" si="0"/>
        <v>0.6734828037418169</v>
      </c>
      <c r="L8" s="167"/>
    </row>
    <row r="9" spans="1:12" x14ac:dyDescent="0.25">
      <c r="A9" s="94">
        <v>6</v>
      </c>
      <c r="B9" s="97">
        <f t="shared" si="0"/>
        <v>7.730325341616842</v>
      </c>
      <c r="C9" s="97">
        <f t="shared" si="0"/>
        <v>11.135264681756485</v>
      </c>
      <c r="D9" s="97">
        <f t="shared" si="0"/>
        <v>6.6587801346349256</v>
      </c>
      <c r="E9" s="97">
        <f t="shared" si="0"/>
        <v>6.421560295819158</v>
      </c>
      <c r="F9" s="97">
        <f t="shared" si="0"/>
        <v>11.210913451342584</v>
      </c>
      <c r="G9" s="97">
        <f t="shared" si="0"/>
        <v>4.4142617683514427</v>
      </c>
      <c r="I9" s="143"/>
      <c r="L9" s="167"/>
    </row>
    <row r="10" spans="1:12" x14ac:dyDescent="0.25">
      <c r="A10" s="94">
        <v>7</v>
      </c>
      <c r="B10" s="97">
        <f t="shared" si="0"/>
        <v>35.546154594912203</v>
      </c>
      <c r="C10" s="97">
        <f t="shared" si="0"/>
        <v>34.820471701132305</v>
      </c>
      <c r="D10" s="97">
        <f t="shared" si="0"/>
        <v>35.518887923571235</v>
      </c>
      <c r="E10" s="97">
        <f t="shared" si="0"/>
        <v>26.627818365492733</v>
      </c>
      <c r="F10" s="97">
        <f t="shared" si="0"/>
        <v>34.802620115511068</v>
      </c>
      <c r="G10" s="97">
        <f t="shared" si="0"/>
        <v>28.736412917101152</v>
      </c>
      <c r="L10" s="167"/>
    </row>
    <row r="11" spans="1:12" x14ac:dyDescent="0.25">
      <c r="A11" s="94">
        <v>8</v>
      </c>
      <c r="B11" s="97">
        <f t="shared" si="0"/>
        <v>38.92526169220578</v>
      </c>
      <c r="C11" s="97">
        <f t="shared" si="0"/>
        <v>33.587424466838264</v>
      </c>
      <c r="D11" s="97">
        <f t="shared" si="0"/>
        <v>37.279356216755801</v>
      </c>
      <c r="E11" s="97">
        <f t="shared" si="0"/>
        <v>43.257953966034485</v>
      </c>
      <c r="F11" s="97">
        <f t="shared" si="0"/>
        <v>32.517560692657234</v>
      </c>
      <c r="G11" s="97">
        <f t="shared" si="0"/>
        <v>43.28562487721058</v>
      </c>
      <c r="L11" s="167"/>
    </row>
    <row r="12" spans="1:12" x14ac:dyDescent="0.25">
      <c r="A12" s="94">
        <v>9</v>
      </c>
      <c r="B12" s="97">
        <f t="shared" si="0"/>
        <v>15.246624156521834</v>
      </c>
      <c r="C12" s="97">
        <f t="shared" si="0"/>
        <v>13.562545103753603</v>
      </c>
      <c r="D12" s="97">
        <f t="shared" si="0"/>
        <v>18.188608300236901</v>
      </c>
      <c r="E12" s="97">
        <f t="shared" si="0"/>
        <v>21.918779273194374</v>
      </c>
      <c r="F12" s="97">
        <f t="shared" si="0"/>
        <v>10.45378444672342</v>
      </c>
      <c r="G12" s="97">
        <f t="shared" si="0"/>
        <v>21.130204597071923</v>
      </c>
      <c r="I12" s="143"/>
      <c r="L12" s="167"/>
    </row>
    <row r="13" spans="1:12" x14ac:dyDescent="0.25">
      <c r="A13" s="94" t="s">
        <v>159</v>
      </c>
      <c r="B13" s="97">
        <f t="shared" si="0"/>
        <v>0.81603954315701122</v>
      </c>
      <c r="C13" s="97">
        <f t="shared" si="0"/>
        <v>1.4713158064459444</v>
      </c>
      <c r="D13" s="97">
        <f t="shared" si="0"/>
        <v>1.0427637692421725</v>
      </c>
      <c r="E13" s="97">
        <f t="shared" si="0"/>
        <v>1.5387781828202642</v>
      </c>
      <c r="F13" s="97">
        <f t="shared" si="0"/>
        <v>0.73070226368929225</v>
      </c>
      <c r="G13" s="97">
        <f t="shared" si="0"/>
        <v>1.5609587658001332</v>
      </c>
      <c r="I13" s="143"/>
      <c r="L13" s="167"/>
    </row>
    <row r="14" spans="1:12" x14ac:dyDescent="0.25">
      <c r="A14" s="94" t="s">
        <v>5</v>
      </c>
      <c r="B14" s="95">
        <f t="shared" si="0"/>
        <v>100</v>
      </c>
      <c r="C14" s="95">
        <f t="shared" si="0"/>
        <v>100</v>
      </c>
      <c r="D14" s="95">
        <f t="shared" si="0"/>
        <v>100</v>
      </c>
      <c r="E14" s="95">
        <f t="shared" si="0"/>
        <v>100</v>
      </c>
      <c r="F14" s="95">
        <f t="shared" si="0"/>
        <v>100</v>
      </c>
      <c r="G14" s="95">
        <f t="shared" si="0"/>
        <v>100</v>
      </c>
      <c r="I14" s="143"/>
      <c r="L14" s="167"/>
    </row>
    <row r="15" spans="1:12" x14ac:dyDescent="0.25">
      <c r="A15" s="89" t="s">
        <v>73</v>
      </c>
      <c r="L15" s="167"/>
    </row>
    <row r="17" spans="1:7" x14ac:dyDescent="0.25">
      <c r="A17" t="s">
        <v>181</v>
      </c>
    </row>
    <row r="18" spans="1:7" ht="60" x14ac:dyDescent="0.25">
      <c r="A18" s="91" t="s">
        <v>151</v>
      </c>
      <c r="B18" s="92" t="s">
        <v>152</v>
      </c>
      <c r="C18" s="92" t="s">
        <v>153</v>
      </c>
      <c r="D18" s="93" t="s">
        <v>154</v>
      </c>
      <c r="E18" s="93" t="s">
        <v>155</v>
      </c>
      <c r="F18" s="93" t="s">
        <v>156</v>
      </c>
      <c r="G18" s="93" t="s">
        <v>157</v>
      </c>
    </row>
    <row r="19" spans="1:7" x14ac:dyDescent="0.25">
      <c r="A19" s="94" t="s">
        <v>158</v>
      </c>
      <c r="B19" s="95">
        <v>22.789789139225864</v>
      </c>
      <c r="C19" s="95">
        <v>45.579578278451727</v>
      </c>
      <c r="D19" s="95">
        <v>0</v>
      </c>
      <c r="E19" s="95">
        <v>0</v>
      </c>
      <c r="F19" s="95">
        <v>0</v>
      </c>
      <c r="G19" s="95">
        <v>0</v>
      </c>
    </row>
    <row r="20" spans="1:7" x14ac:dyDescent="0.25">
      <c r="A20" s="94">
        <v>2</v>
      </c>
      <c r="B20" s="95">
        <v>0</v>
      </c>
      <c r="C20" s="95">
        <v>71.307553437319413</v>
      </c>
      <c r="D20" s="95">
        <v>0</v>
      </c>
      <c r="E20" s="95">
        <v>0</v>
      </c>
      <c r="F20" s="95">
        <v>73</v>
      </c>
      <c r="G20" s="95">
        <v>0</v>
      </c>
    </row>
    <row r="21" spans="1:7" x14ac:dyDescent="0.25">
      <c r="A21" s="94">
        <v>3</v>
      </c>
      <c r="B21" s="95">
        <v>21.363636363636481</v>
      </c>
      <c r="C21" s="95">
        <v>87.730971981513619</v>
      </c>
      <c r="D21" s="95">
        <v>21.363636363636481</v>
      </c>
      <c r="E21" s="95">
        <v>0</v>
      </c>
      <c r="F21" s="95">
        <v>69.912911611785063</v>
      </c>
      <c r="G21" s="95">
        <v>0</v>
      </c>
    </row>
    <row r="22" spans="1:7" x14ac:dyDescent="0.25">
      <c r="A22" s="94">
        <v>4</v>
      </c>
      <c r="B22" s="95">
        <v>22.789789139225864</v>
      </c>
      <c r="C22" s="95">
        <v>209.55832151672703</v>
      </c>
      <c r="D22" s="95">
        <v>47.123122472559196</v>
      </c>
      <c r="E22" s="95">
        <v>0</v>
      </c>
      <c r="F22" s="95">
        <v>118.57957827845172</v>
      </c>
      <c r="G22" s="95">
        <v>21.363636363636481</v>
      </c>
    </row>
    <row r="23" spans="1:7" x14ac:dyDescent="0.25">
      <c r="A23" s="94">
        <v>5</v>
      </c>
      <c r="B23" s="95">
        <v>119.33067590987861</v>
      </c>
      <c r="C23" s="95">
        <v>167.84844020797215</v>
      </c>
      <c r="D23" s="95">
        <v>72.282004621605964</v>
      </c>
      <c r="E23" s="95">
        <v>25.233333333333327</v>
      </c>
      <c r="F23" s="95">
        <v>842.28984832591175</v>
      </c>
      <c r="G23" s="95">
        <v>72.282004621605964</v>
      </c>
    </row>
    <row r="24" spans="1:7" x14ac:dyDescent="0.25">
      <c r="A24" s="94">
        <v>6</v>
      </c>
      <c r="B24" s="95">
        <v>829.66247833622197</v>
      </c>
      <c r="C24" s="95">
        <v>1195.0999323482026</v>
      </c>
      <c r="D24" s="95">
        <v>714.65815280184859</v>
      </c>
      <c r="E24" s="95">
        <v>689.19837062129091</v>
      </c>
      <c r="F24" s="95">
        <v>1203.2189885178054</v>
      </c>
      <c r="G24" s="95">
        <v>473.76367706528004</v>
      </c>
    </row>
    <row r="25" spans="1:7" x14ac:dyDescent="0.25">
      <c r="A25" s="94">
        <v>7</v>
      </c>
      <c r="B25" s="95">
        <v>3815.0154635495669</v>
      </c>
      <c r="C25" s="95">
        <v>3737.1310484010432</v>
      </c>
      <c r="D25" s="95">
        <v>3812.0890493145862</v>
      </c>
      <c r="E25" s="95">
        <v>2857.8489004682388</v>
      </c>
      <c r="F25" s="95">
        <v>3735.215114709481</v>
      </c>
      <c r="G25" s="95">
        <v>3084.1552594096515</v>
      </c>
    </row>
    <row r="26" spans="1:7" x14ac:dyDescent="0.25">
      <c r="A26" s="94">
        <v>8</v>
      </c>
      <c r="B26" s="95">
        <v>4177.6804543502949</v>
      </c>
      <c r="C26" s="95">
        <v>3604.793406826951</v>
      </c>
      <c r="D26" s="95">
        <v>4001.0325183937744</v>
      </c>
      <c r="E26" s="95">
        <v>4642.6896293743639</v>
      </c>
      <c r="F26" s="95">
        <v>3489.9695422231453</v>
      </c>
      <c r="G26" s="95">
        <v>4645.6594289274062</v>
      </c>
    </row>
    <row r="27" spans="1:7" x14ac:dyDescent="0.25">
      <c r="A27" s="94">
        <v>9</v>
      </c>
      <c r="B27" s="95">
        <v>1636.3544126481859</v>
      </c>
      <c r="C27" s="95">
        <v>1455.6094712791887</v>
      </c>
      <c r="D27" s="95">
        <v>1952.1048821348925</v>
      </c>
      <c r="E27" s="95">
        <v>2352.448044586376</v>
      </c>
      <c r="F27" s="95">
        <v>1121.9595979187043</v>
      </c>
      <c r="G27" s="95">
        <v>2267.8137256887458</v>
      </c>
    </row>
    <row r="28" spans="1:7" x14ac:dyDescent="0.25">
      <c r="A28" s="94" t="s">
        <v>159</v>
      </c>
      <c r="B28" s="95">
        <v>87.582004621605989</v>
      </c>
      <c r="C28" s="95">
        <v>157.90997978047369</v>
      </c>
      <c r="D28" s="95">
        <v>111.91533795493932</v>
      </c>
      <c r="E28" s="95">
        <v>165.1504256742376</v>
      </c>
      <c r="F28" s="95">
        <v>78.423122472559214</v>
      </c>
      <c r="G28" s="95">
        <v>167.53097198151363</v>
      </c>
    </row>
    <row r="29" spans="1:7" x14ac:dyDescent="0.25">
      <c r="A29" s="94" t="s">
        <v>5</v>
      </c>
      <c r="B29" s="96">
        <f>SUM(B19:B28)</f>
        <v>10732.568704057845</v>
      </c>
      <c r="C29" s="96">
        <f>SUM(C19:C28)</f>
        <v>10732.568704057843</v>
      </c>
      <c r="D29" s="96">
        <f>SUM(D19:D28)</f>
        <v>10732.568704057841</v>
      </c>
      <c r="E29" s="96">
        <f>SUM(E19:E28)</f>
        <v>10732.56870405784</v>
      </c>
      <c r="F29" s="96">
        <f>SUM(F19:F28)</f>
        <v>10732.568704057845</v>
      </c>
      <c r="G29" s="96">
        <v>10732.568704057905</v>
      </c>
    </row>
    <row r="30" spans="1:7" x14ac:dyDescent="0.25">
      <c r="A30" s="89" t="s">
        <v>73</v>
      </c>
    </row>
    <row r="34" spans="1:7" ht="60" x14ac:dyDescent="0.25">
      <c r="A34" s="91"/>
      <c r="B34" s="92" t="s">
        <v>160</v>
      </c>
      <c r="C34" s="92" t="s">
        <v>182</v>
      </c>
      <c r="D34" s="93" t="s">
        <v>162</v>
      </c>
      <c r="E34" s="93" t="s">
        <v>163</v>
      </c>
      <c r="F34" s="93" t="s">
        <v>164</v>
      </c>
      <c r="G34" s="93" t="s">
        <v>165</v>
      </c>
    </row>
    <row r="35" spans="1:7" x14ac:dyDescent="0.25">
      <c r="A35" s="94" t="s">
        <v>180</v>
      </c>
      <c r="B35" s="97">
        <f t="shared" ref="B35:G35" si="1">SUM(B4:B9)</f>
        <v>9.4659200132031422</v>
      </c>
      <c r="C35" s="97">
        <f t="shared" si="1"/>
        <v>16.55824292182988</v>
      </c>
      <c r="D35" s="97">
        <f t="shared" si="1"/>
        <v>7.970383790193905</v>
      </c>
      <c r="E35" s="97">
        <f t="shared" si="1"/>
        <v>6.6566702124581534</v>
      </c>
      <c r="F35" s="97">
        <f t="shared" si="1"/>
        <v>21.495332481418977</v>
      </c>
      <c r="G35" s="97">
        <f t="shared" si="1"/>
        <v>5.2867988428155988</v>
      </c>
    </row>
    <row r="36" spans="1:7" x14ac:dyDescent="0.25">
      <c r="A36" s="94">
        <v>7</v>
      </c>
      <c r="B36" s="97">
        <v>35.546154594912203</v>
      </c>
      <c r="C36" s="97">
        <v>34.820471701132305</v>
      </c>
      <c r="D36" s="97">
        <v>35.518887923571235</v>
      </c>
      <c r="E36" s="97">
        <v>26.627818365492733</v>
      </c>
      <c r="F36" s="97">
        <v>34.802620115511068</v>
      </c>
      <c r="G36" s="97">
        <v>28.736412917101152</v>
      </c>
    </row>
    <row r="37" spans="1:7" x14ac:dyDescent="0.25">
      <c r="A37" s="94">
        <v>8</v>
      </c>
      <c r="B37" s="97">
        <v>38.92526169220578</v>
      </c>
      <c r="C37" s="97">
        <v>33.587424466838264</v>
      </c>
      <c r="D37" s="97">
        <v>37.279356216755801</v>
      </c>
      <c r="E37" s="97">
        <v>43.257953966034485</v>
      </c>
      <c r="F37" s="97">
        <v>32.517560692657234</v>
      </c>
      <c r="G37" s="97">
        <v>43.28562487721058</v>
      </c>
    </row>
    <row r="38" spans="1:7" x14ac:dyDescent="0.25">
      <c r="A38" s="94">
        <v>9</v>
      </c>
      <c r="B38" s="97">
        <v>15.246624156521834</v>
      </c>
      <c r="C38" s="97">
        <v>13.562545103753603</v>
      </c>
      <c r="D38" s="97">
        <v>18.188608300236901</v>
      </c>
      <c r="E38" s="97">
        <v>21.918779273194374</v>
      </c>
      <c r="F38" s="97">
        <v>10.45378444672342</v>
      </c>
      <c r="G38" s="97">
        <v>21.130204597071923</v>
      </c>
    </row>
    <row r="39" spans="1:7" x14ac:dyDescent="0.25">
      <c r="A39" s="94">
        <v>10</v>
      </c>
      <c r="B39" s="97">
        <v>0.81603954315701122</v>
      </c>
      <c r="C39" s="97">
        <v>1.4713158064459444</v>
      </c>
      <c r="D39" s="97">
        <v>1.0427637692421725</v>
      </c>
      <c r="E39" s="97">
        <v>1.5387781828202642</v>
      </c>
      <c r="F39" s="97">
        <v>0.73070226368929225</v>
      </c>
      <c r="G39" s="97">
        <v>1.5609587658001332</v>
      </c>
    </row>
    <row r="43" spans="1:7" x14ac:dyDescent="0.25">
      <c r="F43" t="s">
        <v>334</v>
      </c>
    </row>
    <row r="60" spans="6:6" x14ac:dyDescent="0.25">
      <c r="F60" t="s">
        <v>324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9CF3-E4DB-443D-B8B4-74E1D389DE79}">
  <sheetPr>
    <tabColor theme="2"/>
  </sheetPr>
  <dimension ref="A4:F37"/>
  <sheetViews>
    <sheetView topLeftCell="A10" zoomScale="85" zoomScaleNormal="85" workbookViewId="0">
      <selection activeCell="A38" sqref="A38"/>
    </sheetView>
  </sheetViews>
  <sheetFormatPr defaultColWidth="8.85546875" defaultRowHeight="12.75" x14ac:dyDescent="0.2"/>
  <cols>
    <col min="1" max="1" width="35.42578125" style="48" customWidth="1"/>
    <col min="2" max="2" width="19.42578125" style="48" customWidth="1"/>
    <col min="3" max="3" width="21" style="48" customWidth="1"/>
    <col min="4" max="4" width="15" style="48" customWidth="1"/>
    <col min="5" max="255" width="8.85546875" style="48"/>
    <col min="256" max="256" width="35.42578125" style="48" customWidth="1"/>
    <col min="257" max="257" width="19.42578125" style="48" customWidth="1"/>
    <col min="258" max="258" width="21" style="48" customWidth="1"/>
    <col min="259" max="259" width="11.140625" style="48" customWidth="1"/>
    <col min="260" max="511" width="8.85546875" style="48"/>
    <col min="512" max="512" width="35.42578125" style="48" customWidth="1"/>
    <col min="513" max="513" width="19.42578125" style="48" customWidth="1"/>
    <col min="514" max="514" width="21" style="48" customWidth="1"/>
    <col min="515" max="515" width="11.140625" style="48" customWidth="1"/>
    <col min="516" max="767" width="8.85546875" style="48"/>
    <col min="768" max="768" width="35.42578125" style="48" customWidth="1"/>
    <col min="769" max="769" width="19.42578125" style="48" customWidth="1"/>
    <col min="770" max="770" width="21" style="48" customWidth="1"/>
    <col min="771" max="771" width="11.140625" style="48" customWidth="1"/>
    <col min="772" max="1023" width="8.85546875" style="48"/>
    <col min="1024" max="1024" width="35.42578125" style="48" customWidth="1"/>
    <col min="1025" max="1025" width="19.42578125" style="48" customWidth="1"/>
    <col min="1026" max="1026" width="21" style="48" customWidth="1"/>
    <col min="1027" max="1027" width="11.140625" style="48" customWidth="1"/>
    <col min="1028" max="1279" width="8.85546875" style="48"/>
    <col min="1280" max="1280" width="35.42578125" style="48" customWidth="1"/>
    <col min="1281" max="1281" width="19.42578125" style="48" customWidth="1"/>
    <col min="1282" max="1282" width="21" style="48" customWidth="1"/>
    <col min="1283" max="1283" width="11.140625" style="48" customWidth="1"/>
    <col min="1284" max="1535" width="8.85546875" style="48"/>
    <col min="1536" max="1536" width="35.42578125" style="48" customWidth="1"/>
    <col min="1537" max="1537" width="19.42578125" style="48" customWidth="1"/>
    <col min="1538" max="1538" width="21" style="48" customWidth="1"/>
    <col min="1539" max="1539" width="11.140625" style="48" customWidth="1"/>
    <col min="1540" max="1791" width="8.85546875" style="48"/>
    <col min="1792" max="1792" width="35.42578125" style="48" customWidth="1"/>
    <col min="1793" max="1793" width="19.42578125" style="48" customWidth="1"/>
    <col min="1794" max="1794" width="21" style="48" customWidth="1"/>
    <col min="1795" max="1795" width="11.140625" style="48" customWidth="1"/>
    <col min="1796" max="2047" width="8.85546875" style="48"/>
    <col min="2048" max="2048" width="35.42578125" style="48" customWidth="1"/>
    <col min="2049" max="2049" width="19.42578125" style="48" customWidth="1"/>
    <col min="2050" max="2050" width="21" style="48" customWidth="1"/>
    <col min="2051" max="2051" width="11.140625" style="48" customWidth="1"/>
    <col min="2052" max="2303" width="8.85546875" style="48"/>
    <col min="2304" max="2304" width="35.42578125" style="48" customWidth="1"/>
    <col min="2305" max="2305" width="19.42578125" style="48" customWidth="1"/>
    <col min="2306" max="2306" width="21" style="48" customWidth="1"/>
    <col min="2307" max="2307" width="11.140625" style="48" customWidth="1"/>
    <col min="2308" max="2559" width="8.85546875" style="48"/>
    <col min="2560" max="2560" width="35.42578125" style="48" customWidth="1"/>
    <col min="2561" max="2561" width="19.42578125" style="48" customWidth="1"/>
    <col min="2562" max="2562" width="21" style="48" customWidth="1"/>
    <col min="2563" max="2563" width="11.140625" style="48" customWidth="1"/>
    <col min="2564" max="2815" width="8.85546875" style="48"/>
    <col min="2816" max="2816" width="35.42578125" style="48" customWidth="1"/>
    <col min="2817" max="2817" width="19.42578125" style="48" customWidth="1"/>
    <col min="2818" max="2818" width="21" style="48" customWidth="1"/>
    <col min="2819" max="2819" width="11.140625" style="48" customWidth="1"/>
    <col min="2820" max="3071" width="8.85546875" style="48"/>
    <col min="3072" max="3072" width="35.42578125" style="48" customWidth="1"/>
    <col min="3073" max="3073" width="19.42578125" style="48" customWidth="1"/>
    <col min="3074" max="3074" width="21" style="48" customWidth="1"/>
    <col min="3075" max="3075" width="11.140625" style="48" customWidth="1"/>
    <col min="3076" max="3327" width="8.85546875" style="48"/>
    <col min="3328" max="3328" width="35.42578125" style="48" customWidth="1"/>
    <col min="3329" max="3329" width="19.42578125" style="48" customWidth="1"/>
    <col min="3330" max="3330" width="21" style="48" customWidth="1"/>
    <col min="3331" max="3331" width="11.140625" style="48" customWidth="1"/>
    <col min="3332" max="3583" width="8.85546875" style="48"/>
    <col min="3584" max="3584" width="35.42578125" style="48" customWidth="1"/>
    <col min="3585" max="3585" width="19.42578125" style="48" customWidth="1"/>
    <col min="3586" max="3586" width="21" style="48" customWidth="1"/>
    <col min="3587" max="3587" width="11.140625" style="48" customWidth="1"/>
    <col min="3588" max="3839" width="8.85546875" style="48"/>
    <col min="3840" max="3840" width="35.42578125" style="48" customWidth="1"/>
    <col min="3841" max="3841" width="19.42578125" style="48" customWidth="1"/>
    <col min="3842" max="3842" width="21" style="48" customWidth="1"/>
    <col min="3843" max="3843" width="11.140625" style="48" customWidth="1"/>
    <col min="3844" max="4095" width="8.85546875" style="48"/>
    <col min="4096" max="4096" width="35.42578125" style="48" customWidth="1"/>
    <col min="4097" max="4097" width="19.42578125" style="48" customWidth="1"/>
    <col min="4098" max="4098" width="21" style="48" customWidth="1"/>
    <col min="4099" max="4099" width="11.140625" style="48" customWidth="1"/>
    <col min="4100" max="4351" width="8.85546875" style="48"/>
    <col min="4352" max="4352" width="35.42578125" style="48" customWidth="1"/>
    <col min="4353" max="4353" width="19.42578125" style="48" customWidth="1"/>
    <col min="4354" max="4354" width="21" style="48" customWidth="1"/>
    <col min="4355" max="4355" width="11.140625" style="48" customWidth="1"/>
    <col min="4356" max="4607" width="8.85546875" style="48"/>
    <col min="4608" max="4608" width="35.42578125" style="48" customWidth="1"/>
    <col min="4609" max="4609" width="19.42578125" style="48" customWidth="1"/>
    <col min="4610" max="4610" width="21" style="48" customWidth="1"/>
    <col min="4611" max="4611" width="11.140625" style="48" customWidth="1"/>
    <col min="4612" max="4863" width="8.85546875" style="48"/>
    <col min="4864" max="4864" width="35.42578125" style="48" customWidth="1"/>
    <col min="4865" max="4865" width="19.42578125" style="48" customWidth="1"/>
    <col min="4866" max="4866" width="21" style="48" customWidth="1"/>
    <col min="4867" max="4867" width="11.140625" style="48" customWidth="1"/>
    <col min="4868" max="5119" width="8.85546875" style="48"/>
    <col min="5120" max="5120" width="35.42578125" style="48" customWidth="1"/>
    <col min="5121" max="5121" width="19.42578125" style="48" customWidth="1"/>
    <col min="5122" max="5122" width="21" style="48" customWidth="1"/>
    <col min="5123" max="5123" width="11.140625" style="48" customWidth="1"/>
    <col min="5124" max="5375" width="8.85546875" style="48"/>
    <col min="5376" max="5376" width="35.42578125" style="48" customWidth="1"/>
    <col min="5377" max="5377" width="19.42578125" style="48" customWidth="1"/>
    <col min="5378" max="5378" width="21" style="48" customWidth="1"/>
    <col min="5379" max="5379" width="11.140625" style="48" customWidth="1"/>
    <col min="5380" max="5631" width="8.85546875" style="48"/>
    <col min="5632" max="5632" width="35.42578125" style="48" customWidth="1"/>
    <col min="5633" max="5633" width="19.42578125" style="48" customWidth="1"/>
    <col min="5634" max="5634" width="21" style="48" customWidth="1"/>
    <col min="5635" max="5635" width="11.140625" style="48" customWidth="1"/>
    <col min="5636" max="5887" width="8.85546875" style="48"/>
    <col min="5888" max="5888" width="35.42578125" style="48" customWidth="1"/>
    <col min="5889" max="5889" width="19.42578125" style="48" customWidth="1"/>
    <col min="5890" max="5890" width="21" style="48" customWidth="1"/>
    <col min="5891" max="5891" width="11.140625" style="48" customWidth="1"/>
    <col min="5892" max="6143" width="8.85546875" style="48"/>
    <col min="6144" max="6144" width="35.42578125" style="48" customWidth="1"/>
    <col min="6145" max="6145" width="19.42578125" style="48" customWidth="1"/>
    <col min="6146" max="6146" width="21" style="48" customWidth="1"/>
    <col min="6147" max="6147" width="11.140625" style="48" customWidth="1"/>
    <col min="6148" max="6399" width="8.85546875" style="48"/>
    <col min="6400" max="6400" width="35.42578125" style="48" customWidth="1"/>
    <col min="6401" max="6401" width="19.42578125" style="48" customWidth="1"/>
    <col min="6402" max="6402" width="21" style="48" customWidth="1"/>
    <col min="6403" max="6403" width="11.140625" style="48" customWidth="1"/>
    <col min="6404" max="6655" width="8.85546875" style="48"/>
    <col min="6656" max="6656" width="35.42578125" style="48" customWidth="1"/>
    <col min="6657" max="6657" width="19.42578125" style="48" customWidth="1"/>
    <col min="6658" max="6658" width="21" style="48" customWidth="1"/>
    <col min="6659" max="6659" width="11.140625" style="48" customWidth="1"/>
    <col min="6660" max="6911" width="8.85546875" style="48"/>
    <col min="6912" max="6912" width="35.42578125" style="48" customWidth="1"/>
    <col min="6913" max="6913" width="19.42578125" style="48" customWidth="1"/>
    <col min="6914" max="6914" width="21" style="48" customWidth="1"/>
    <col min="6915" max="6915" width="11.140625" style="48" customWidth="1"/>
    <col min="6916" max="7167" width="8.85546875" style="48"/>
    <col min="7168" max="7168" width="35.42578125" style="48" customWidth="1"/>
    <col min="7169" max="7169" width="19.42578125" style="48" customWidth="1"/>
    <col min="7170" max="7170" width="21" style="48" customWidth="1"/>
    <col min="7171" max="7171" width="11.140625" style="48" customWidth="1"/>
    <col min="7172" max="7423" width="8.85546875" style="48"/>
    <col min="7424" max="7424" width="35.42578125" style="48" customWidth="1"/>
    <col min="7425" max="7425" width="19.42578125" style="48" customWidth="1"/>
    <col min="7426" max="7426" width="21" style="48" customWidth="1"/>
    <col min="7427" max="7427" width="11.140625" style="48" customWidth="1"/>
    <col min="7428" max="7679" width="8.85546875" style="48"/>
    <col min="7680" max="7680" width="35.42578125" style="48" customWidth="1"/>
    <col min="7681" max="7681" width="19.42578125" style="48" customWidth="1"/>
    <col min="7682" max="7682" width="21" style="48" customWidth="1"/>
    <col min="7683" max="7683" width="11.140625" style="48" customWidth="1"/>
    <col min="7684" max="7935" width="8.85546875" style="48"/>
    <col min="7936" max="7936" width="35.42578125" style="48" customWidth="1"/>
    <col min="7937" max="7937" width="19.42578125" style="48" customWidth="1"/>
    <col min="7938" max="7938" width="21" style="48" customWidth="1"/>
    <col min="7939" max="7939" width="11.140625" style="48" customWidth="1"/>
    <col min="7940" max="8191" width="8.85546875" style="48"/>
    <col min="8192" max="8192" width="35.42578125" style="48" customWidth="1"/>
    <col min="8193" max="8193" width="19.42578125" style="48" customWidth="1"/>
    <col min="8194" max="8194" width="21" style="48" customWidth="1"/>
    <col min="8195" max="8195" width="11.140625" style="48" customWidth="1"/>
    <col min="8196" max="8447" width="8.85546875" style="48"/>
    <col min="8448" max="8448" width="35.42578125" style="48" customWidth="1"/>
    <col min="8449" max="8449" width="19.42578125" style="48" customWidth="1"/>
    <col min="8450" max="8450" width="21" style="48" customWidth="1"/>
    <col min="8451" max="8451" width="11.140625" style="48" customWidth="1"/>
    <col min="8452" max="8703" width="8.85546875" style="48"/>
    <col min="8704" max="8704" width="35.42578125" style="48" customWidth="1"/>
    <col min="8705" max="8705" width="19.42578125" style="48" customWidth="1"/>
    <col min="8706" max="8706" width="21" style="48" customWidth="1"/>
    <col min="8707" max="8707" width="11.140625" style="48" customWidth="1"/>
    <col min="8708" max="8959" width="8.85546875" style="48"/>
    <col min="8960" max="8960" width="35.42578125" style="48" customWidth="1"/>
    <col min="8961" max="8961" width="19.42578125" style="48" customWidth="1"/>
    <col min="8962" max="8962" width="21" style="48" customWidth="1"/>
    <col min="8963" max="8963" width="11.140625" style="48" customWidth="1"/>
    <col min="8964" max="9215" width="8.85546875" style="48"/>
    <col min="9216" max="9216" width="35.42578125" style="48" customWidth="1"/>
    <col min="9217" max="9217" width="19.42578125" style="48" customWidth="1"/>
    <col min="9218" max="9218" width="21" style="48" customWidth="1"/>
    <col min="9219" max="9219" width="11.140625" style="48" customWidth="1"/>
    <col min="9220" max="9471" width="8.85546875" style="48"/>
    <col min="9472" max="9472" width="35.42578125" style="48" customWidth="1"/>
    <col min="9473" max="9473" width="19.42578125" style="48" customWidth="1"/>
    <col min="9474" max="9474" width="21" style="48" customWidth="1"/>
    <col min="9475" max="9475" width="11.140625" style="48" customWidth="1"/>
    <col min="9476" max="9727" width="8.85546875" style="48"/>
    <col min="9728" max="9728" width="35.42578125" style="48" customWidth="1"/>
    <col min="9729" max="9729" width="19.42578125" style="48" customWidth="1"/>
    <col min="9730" max="9730" width="21" style="48" customWidth="1"/>
    <col min="9731" max="9731" width="11.140625" style="48" customWidth="1"/>
    <col min="9732" max="9983" width="8.85546875" style="48"/>
    <col min="9984" max="9984" width="35.42578125" style="48" customWidth="1"/>
    <col min="9985" max="9985" width="19.42578125" style="48" customWidth="1"/>
    <col min="9986" max="9986" width="21" style="48" customWidth="1"/>
    <col min="9987" max="9987" width="11.140625" style="48" customWidth="1"/>
    <col min="9988" max="10239" width="8.85546875" style="48"/>
    <col min="10240" max="10240" width="35.42578125" style="48" customWidth="1"/>
    <col min="10241" max="10241" width="19.42578125" style="48" customWidth="1"/>
    <col min="10242" max="10242" width="21" style="48" customWidth="1"/>
    <col min="10243" max="10243" width="11.140625" style="48" customWidth="1"/>
    <col min="10244" max="10495" width="8.85546875" style="48"/>
    <col min="10496" max="10496" width="35.42578125" style="48" customWidth="1"/>
    <col min="10497" max="10497" width="19.42578125" style="48" customWidth="1"/>
    <col min="10498" max="10498" width="21" style="48" customWidth="1"/>
    <col min="10499" max="10499" width="11.140625" style="48" customWidth="1"/>
    <col min="10500" max="10751" width="8.85546875" style="48"/>
    <col min="10752" max="10752" width="35.42578125" style="48" customWidth="1"/>
    <col min="10753" max="10753" width="19.42578125" style="48" customWidth="1"/>
    <col min="10754" max="10754" width="21" style="48" customWidth="1"/>
    <col min="10755" max="10755" width="11.140625" style="48" customWidth="1"/>
    <col min="10756" max="11007" width="8.85546875" style="48"/>
    <col min="11008" max="11008" width="35.42578125" style="48" customWidth="1"/>
    <col min="11009" max="11009" width="19.42578125" style="48" customWidth="1"/>
    <col min="11010" max="11010" width="21" style="48" customWidth="1"/>
    <col min="11011" max="11011" width="11.140625" style="48" customWidth="1"/>
    <col min="11012" max="11263" width="8.85546875" style="48"/>
    <col min="11264" max="11264" width="35.42578125" style="48" customWidth="1"/>
    <col min="11265" max="11265" width="19.42578125" style="48" customWidth="1"/>
    <col min="11266" max="11266" width="21" style="48" customWidth="1"/>
    <col min="11267" max="11267" width="11.140625" style="48" customWidth="1"/>
    <col min="11268" max="11519" width="8.85546875" style="48"/>
    <col min="11520" max="11520" width="35.42578125" style="48" customWidth="1"/>
    <col min="11521" max="11521" width="19.42578125" style="48" customWidth="1"/>
    <col min="11522" max="11522" width="21" style="48" customWidth="1"/>
    <col min="11523" max="11523" width="11.140625" style="48" customWidth="1"/>
    <col min="11524" max="11775" width="8.85546875" style="48"/>
    <col min="11776" max="11776" width="35.42578125" style="48" customWidth="1"/>
    <col min="11777" max="11777" width="19.42578125" style="48" customWidth="1"/>
    <col min="11778" max="11778" width="21" style="48" customWidth="1"/>
    <col min="11779" max="11779" width="11.140625" style="48" customWidth="1"/>
    <col min="11780" max="12031" width="8.85546875" style="48"/>
    <col min="12032" max="12032" width="35.42578125" style="48" customWidth="1"/>
    <col min="12033" max="12033" width="19.42578125" style="48" customWidth="1"/>
    <col min="12034" max="12034" width="21" style="48" customWidth="1"/>
    <col min="12035" max="12035" width="11.140625" style="48" customWidth="1"/>
    <col min="12036" max="12287" width="8.85546875" style="48"/>
    <col min="12288" max="12288" width="35.42578125" style="48" customWidth="1"/>
    <col min="12289" max="12289" width="19.42578125" style="48" customWidth="1"/>
    <col min="12290" max="12290" width="21" style="48" customWidth="1"/>
    <col min="12291" max="12291" width="11.140625" style="48" customWidth="1"/>
    <col min="12292" max="12543" width="8.85546875" style="48"/>
    <col min="12544" max="12544" width="35.42578125" style="48" customWidth="1"/>
    <col min="12545" max="12545" width="19.42578125" style="48" customWidth="1"/>
    <col min="12546" max="12546" width="21" style="48" customWidth="1"/>
    <col min="12547" max="12547" width="11.140625" style="48" customWidth="1"/>
    <col min="12548" max="12799" width="8.85546875" style="48"/>
    <col min="12800" max="12800" width="35.42578125" style="48" customWidth="1"/>
    <col min="12801" max="12801" width="19.42578125" style="48" customWidth="1"/>
    <col min="12802" max="12802" width="21" style="48" customWidth="1"/>
    <col min="12803" max="12803" width="11.140625" style="48" customWidth="1"/>
    <col min="12804" max="13055" width="8.85546875" style="48"/>
    <col min="13056" max="13056" width="35.42578125" style="48" customWidth="1"/>
    <col min="13057" max="13057" width="19.42578125" style="48" customWidth="1"/>
    <col min="13058" max="13058" width="21" style="48" customWidth="1"/>
    <col min="13059" max="13059" width="11.140625" style="48" customWidth="1"/>
    <col min="13060" max="13311" width="8.85546875" style="48"/>
    <col min="13312" max="13312" width="35.42578125" style="48" customWidth="1"/>
    <col min="13313" max="13313" width="19.42578125" style="48" customWidth="1"/>
    <col min="13314" max="13314" width="21" style="48" customWidth="1"/>
    <col min="13315" max="13315" width="11.140625" style="48" customWidth="1"/>
    <col min="13316" max="13567" width="8.85546875" style="48"/>
    <col min="13568" max="13568" width="35.42578125" style="48" customWidth="1"/>
    <col min="13569" max="13569" width="19.42578125" style="48" customWidth="1"/>
    <col min="13570" max="13570" width="21" style="48" customWidth="1"/>
    <col min="13571" max="13571" width="11.140625" style="48" customWidth="1"/>
    <col min="13572" max="13823" width="8.85546875" style="48"/>
    <col min="13824" max="13824" width="35.42578125" style="48" customWidth="1"/>
    <col min="13825" max="13825" width="19.42578125" style="48" customWidth="1"/>
    <col min="13826" max="13826" width="21" style="48" customWidth="1"/>
    <col min="13827" max="13827" width="11.140625" style="48" customWidth="1"/>
    <col min="13828" max="14079" width="8.85546875" style="48"/>
    <col min="14080" max="14080" width="35.42578125" style="48" customWidth="1"/>
    <col min="14081" max="14081" width="19.42578125" style="48" customWidth="1"/>
    <col min="14082" max="14082" width="21" style="48" customWidth="1"/>
    <col min="14083" max="14083" width="11.140625" style="48" customWidth="1"/>
    <col min="14084" max="14335" width="8.85546875" style="48"/>
    <col min="14336" max="14336" width="35.42578125" style="48" customWidth="1"/>
    <col min="14337" max="14337" width="19.42578125" style="48" customWidth="1"/>
    <col min="14338" max="14338" width="21" style="48" customWidth="1"/>
    <col min="14339" max="14339" width="11.140625" style="48" customWidth="1"/>
    <col min="14340" max="14591" width="8.85546875" style="48"/>
    <col min="14592" max="14592" width="35.42578125" style="48" customWidth="1"/>
    <col min="14593" max="14593" width="19.42578125" style="48" customWidth="1"/>
    <col min="14594" max="14594" width="21" style="48" customWidth="1"/>
    <col min="14595" max="14595" width="11.140625" style="48" customWidth="1"/>
    <col min="14596" max="14847" width="8.85546875" style="48"/>
    <col min="14848" max="14848" width="35.42578125" style="48" customWidth="1"/>
    <col min="14849" max="14849" width="19.42578125" style="48" customWidth="1"/>
    <col min="14850" max="14850" width="21" style="48" customWidth="1"/>
    <col min="14851" max="14851" width="11.140625" style="48" customWidth="1"/>
    <col min="14852" max="15103" width="8.85546875" style="48"/>
    <col min="15104" max="15104" width="35.42578125" style="48" customWidth="1"/>
    <col min="15105" max="15105" width="19.42578125" style="48" customWidth="1"/>
    <col min="15106" max="15106" width="21" style="48" customWidth="1"/>
    <col min="15107" max="15107" width="11.140625" style="48" customWidth="1"/>
    <col min="15108" max="15359" width="8.85546875" style="48"/>
    <col min="15360" max="15360" width="35.42578125" style="48" customWidth="1"/>
    <col min="15361" max="15361" width="19.42578125" style="48" customWidth="1"/>
    <col min="15362" max="15362" width="21" style="48" customWidth="1"/>
    <col min="15363" max="15363" width="11.140625" style="48" customWidth="1"/>
    <col min="15364" max="15615" width="8.85546875" style="48"/>
    <col min="15616" max="15616" width="35.42578125" style="48" customWidth="1"/>
    <col min="15617" max="15617" width="19.42578125" style="48" customWidth="1"/>
    <col min="15618" max="15618" width="21" style="48" customWidth="1"/>
    <col min="15619" max="15619" width="11.140625" style="48" customWidth="1"/>
    <col min="15620" max="15871" width="8.85546875" style="48"/>
    <col min="15872" max="15872" width="35.42578125" style="48" customWidth="1"/>
    <col min="15873" max="15873" width="19.42578125" style="48" customWidth="1"/>
    <col min="15874" max="15874" width="21" style="48" customWidth="1"/>
    <col min="15875" max="15875" width="11.140625" style="48" customWidth="1"/>
    <col min="15876" max="16127" width="8.85546875" style="48"/>
    <col min="16128" max="16128" width="35.42578125" style="48" customWidth="1"/>
    <col min="16129" max="16129" width="19.42578125" style="48" customWidth="1"/>
    <col min="16130" max="16130" width="21" style="48" customWidth="1"/>
    <col min="16131" max="16131" width="11.140625" style="48" customWidth="1"/>
    <col min="16132" max="16384" width="8.85546875" style="48"/>
  </cols>
  <sheetData>
    <row r="4" spans="1:6" ht="61.5" customHeight="1" x14ac:dyDescent="0.2">
      <c r="A4" s="169"/>
      <c r="B4" s="170" t="s">
        <v>270</v>
      </c>
      <c r="C4" s="171" t="s">
        <v>271</v>
      </c>
      <c r="D4" s="172" t="s">
        <v>5</v>
      </c>
    </row>
    <row r="5" spans="1:6" ht="18" customHeight="1" x14ac:dyDescent="0.2">
      <c r="A5" s="173" t="s">
        <v>272</v>
      </c>
      <c r="B5" s="174">
        <v>72.143840907477085</v>
      </c>
      <c r="C5" s="174">
        <v>63.491364581023944</v>
      </c>
      <c r="D5" s="174">
        <v>67.49829464167864</v>
      </c>
    </row>
    <row r="6" spans="1:6" ht="18" customHeight="1" x14ac:dyDescent="0.2">
      <c r="A6" s="173" t="s">
        <v>273</v>
      </c>
      <c r="B6" s="174">
        <v>14.797907426601812</v>
      </c>
      <c r="C6" s="174">
        <v>15.178314567356191</v>
      </c>
      <c r="D6" s="174">
        <v>15.002149415315797</v>
      </c>
    </row>
    <row r="7" spans="1:6" ht="18" customHeight="1" x14ac:dyDescent="0.2">
      <c r="A7" s="173" t="s">
        <v>274</v>
      </c>
      <c r="B7" s="174">
        <v>2.2555775459831886</v>
      </c>
      <c r="C7" s="174">
        <v>4.4680197897715281</v>
      </c>
      <c r="D7" s="174">
        <v>3.4434458990583146</v>
      </c>
    </row>
    <row r="8" spans="1:6" ht="18" customHeight="1" x14ac:dyDescent="0.2">
      <c r="A8" s="173" t="s">
        <v>275</v>
      </c>
      <c r="B8" s="174">
        <v>6.1055835534083567</v>
      </c>
      <c r="C8" s="174">
        <v>11.557547921948638</v>
      </c>
      <c r="D8" s="174">
        <v>9.032763213652526</v>
      </c>
    </row>
    <row r="9" spans="1:6" ht="18" customHeight="1" x14ac:dyDescent="0.2">
      <c r="A9" s="173" t="s">
        <v>276</v>
      </c>
      <c r="B9" s="174">
        <v>3.6039979614121829</v>
      </c>
      <c r="C9" s="174">
        <v>4.3651658874366186</v>
      </c>
      <c r="D9" s="174">
        <v>4.0126718118771301</v>
      </c>
    </row>
    <row r="10" spans="1:6" ht="18" customHeight="1" x14ac:dyDescent="0.2">
      <c r="A10" s="173" t="s">
        <v>277</v>
      </c>
      <c r="B10" s="174">
        <v>1.0930926051173664</v>
      </c>
      <c r="C10" s="174">
        <v>0.93958725246307329</v>
      </c>
      <c r="D10" s="174">
        <v>1.0106750184175972</v>
      </c>
    </row>
    <row r="11" spans="1:6" ht="18" customHeight="1" x14ac:dyDescent="0.2">
      <c r="A11" s="175" t="s">
        <v>5</v>
      </c>
      <c r="B11" s="176">
        <v>100</v>
      </c>
      <c r="C11" s="176">
        <v>100</v>
      </c>
      <c r="D11" s="176">
        <v>100</v>
      </c>
    </row>
    <row r="14" spans="1:6" x14ac:dyDescent="0.2">
      <c r="A14" s="2" t="s">
        <v>335</v>
      </c>
      <c r="F14" s="177"/>
    </row>
    <row r="37" spans="1:1" x14ac:dyDescent="0.2">
      <c r="A37" s="48" t="s">
        <v>324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B1BC-CAA0-4F34-8B0E-9C78B5888BC0}">
  <sheetPr>
    <tabColor theme="2"/>
  </sheetPr>
  <dimension ref="A3:B33"/>
  <sheetViews>
    <sheetView topLeftCell="A16" zoomScaleNormal="100" workbookViewId="0">
      <selection activeCell="A34" sqref="A34"/>
    </sheetView>
  </sheetViews>
  <sheetFormatPr defaultColWidth="8.85546875" defaultRowHeight="12.75" x14ac:dyDescent="0.2"/>
  <cols>
    <col min="1" max="1" width="45.85546875" style="48" customWidth="1"/>
    <col min="2" max="2" width="9.85546875" style="48" customWidth="1"/>
    <col min="3" max="3" width="8.85546875" style="48"/>
    <col min="4" max="4" width="11.28515625" style="48" customWidth="1"/>
    <col min="5" max="16384" width="8.85546875" style="48"/>
  </cols>
  <sheetData>
    <row r="3" spans="1:2" x14ac:dyDescent="0.2">
      <c r="A3" s="173" t="s">
        <v>272</v>
      </c>
      <c r="B3" s="178">
        <v>71.515790849336184</v>
      </c>
    </row>
    <row r="4" spans="1:2" x14ac:dyDescent="0.2">
      <c r="A4" s="173" t="s">
        <v>273</v>
      </c>
      <c r="B4" s="178">
        <v>13.886295424134175</v>
      </c>
    </row>
    <row r="5" spans="1:2" x14ac:dyDescent="0.2">
      <c r="A5" s="173" t="s">
        <v>274</v>
      </c>
      <c r="B5" s="178">
        <v>0.22505648709715639</v>
      </c>
    </row>
    <row r="6" spans="1:2" x14ac:dyDescent="0.2">
      <c r="A6" s="173" t="s">
        <v>275</v>
      </c>
      <c r="B6" s="178">
        <v>8.6635103711271046</v>
      </c>
    </row>
    <row r="7" spans="1:2" x14ac:dyDescent="0.2">
      <c r="A7" s="173" t="s">
        <v>276</v>
      </c>
      <c r="B7" s="178">
        <v>5.303377894176128</v>
      </c>
    </row>
    <row r="8" spans="1:2" x14ac:dyDescent="0.2">
      <c r="A8" s="173" t="s">
        <v>277</v>
      </c>
      <c r="B8" s="178">
        <v>0.40596897412870231</v>
      </c>
    </row>
    <row r="9" spans="1:2" x14ac:dyDescent="0.2">
      <c r="A9" s="179" t="s">
        <v>5</v>
      </c>
      <c r="B9" s="180">
        <v>100</v>
      </c>
    </row>
    <row r="10" spans="1:2" x14ac:dyDescent="0.2">
      <c r="A10" s="181"/>
    </row>
    <row r="12" spans="1:2" x14ac:dyDescent="0.2">
      <c r="A12" s="182" t="s">
        <v>336</v>
      </c>
    </row>
    <row r="33" spans="1:1" x14ac:dyDescent="0.2">
      <c r="A33" s="48" t="s">
        <v>324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3C972-64DB-4BC7-B0C2-9BF82BA2E7B5}">
  <sheetPr>
    <tabColor theme="2"/>
  </sheetPr>
  <dimension ref="A4:C38"/>
  <sheetViews>
    <sheetView topLeftCell="A12" zoomScale="85" zoomScaleNormal="85" workbookViewId="0">
      <selection activeCell="A39" sqref="A39"/>
    </sheetView>
  </sheetViews>
  <sheetFormatPr defaultColWidth="8.85546875" defaultRowHeight="12.75" x14ac:dyDescent="0.2"/>
  <cols>
    <col min="1" max="1" width="35.42578125" style="48" customWidth="1"/>
    <col min="2" max="2" width="19.42578125" style="48" customWidth="1"/>
    <col min="3" max="3" width="21" style="48" customWidth="1"/>
    <col min="4" max="4" width="15" style="48" customWidth="1"/>
    <col min="5" max="255" width="8.85546875" style="48"/>
    <col min="256" max="256" width="35.42578125" style="48" customWidth="1"/>
    <col min="257" max="257" width="19.42578125" style="48" customWidth="1"/>
    <col min="258" max="258" width="21" style="48" customWidth="1"/>
    <col min="259" max="259" width="11.140625" style="48" customWidth="1"/>
    <col min="260" max="511" width="8.85546875" style="48"/>
    <col min="512" max="512" width="35.42578125" style="48" customWidth="1"/>
    <col min="513" max="513" width="19.42578125" style="48" customWidth="1"/>
    <col min="514" max="514" width="21" style="48" customWidth="1"/>
    <col min="515" max="515" width="11.140625" style="48" customWidth="1"/>
    <col min="516" max="767" width="8.85546875" style="48"/>
    <col min="768" max="768" width="35.42578125" style="48" customWidth="1"/>
    <col min="769" max="769" width="19.42578125" style="48" customWidth="1"/>
    <col min="770" max="770" width="21" style="48" customWidth="1"/>
    <col min="771" max="771" width="11.140625" style="48" customWidth="1"/>
    <col min="772" max="1023" width="8.85546875" style="48"/>
    <col min="1024" max="1024" width="35.42578125" style="48" customWidth="1"/>
    <col min="1025" max="1025" width="19.42578125" style="48" customWidth="1"/>
    <col min="1026" max="1026" width="21" style="48" customWidth="1"/>
    <col min="1027" max="1027" width="11.140625" style="48" customWidth="1"/>
    <col min="1028" max="1279" width="8.85546875" style="48"/>
    <col min="1280" max="1280" width="35.42578125" style="48" customWidth="1"/>
    <col min="1281" max="1281" width="19.42578125" style="48" customWidth="1"/>
    <col min="1282" max="1282" width="21" style="48" customWidth="1"/>
    <col min="1283" max="1283" width="11.140625" style="48" customWidth="1"/>
    <col min="1284" max="1535" width="8.85546875" style="48"/>
    <col min="1536" max="1536" width="35.42578125" style="48" customWidth="1"/>
    <col min="1537" max="1537" width="19.42578125" style="48" customWidth="1"/>
    <col min="1538" max="1538" width="21" style="48" customWidth="1"/>
    <col min="1539" max="1539" width="11.140625" style="48" customWidth="1"/>
    <col min="1540" max="1791" width="8.85546875" style="48"/>
    <col min="1792" max="1792" width="35.42578125" style="48" customWidth="1"/>
    <col min="1793" max="1793" width="19.42578125" style="48" customWidth="1"/>
    <col min="1794" max="1794" width="21" style="48" customWidth="1"/>
    <col min="1795" max="1795" width="11.140625" style="48" customWidth="1"/>
    <col min="1796" max="2047" width="8.85546875" style="48"/>
    <col min="2048" max="2048" width="35.42578125" style="48" customWidth="1"/>
    <col min="2049" max="2049" width="19.42578125" style="48" customWidth="1"/>
    <col min="2050" max="2050" width="21" style="48" customWidth="1"/>
    <col min="2051" max="2051" width="11.140625" style="48" customWidth="1"/>
    <col min="2052" max="2303" width="8.85546875" style="48"/>
    <col min="2304" max="2304" width="35.42578125" style="48" customWidth="1"/>
    <col min="2305" max="2305" width="19.42578125" style="48" customWidth="1"/>
    <col min="2306" max="2306" width="21" style="48" customWidth="1"/>
    <col min="2307" max="2307" width="11.140625" style="48" customWidth="1"/>
    <col min="2308" max="2559" width="8.85546875" style="48"/>
    <col min="2560" max="2560" width="35.42578125" style="48" customWidth="1"/>
    <col min="2561" max="2561" width="19.42578125" style="48" customWidth="1"/>
    <col min="2562" max="2562" width="21" style="48" customWidth="1"/>
    <col min="2563" max="2563" width="11.140625" style="48" customWidth="1"/>
    <col min="2564" max="2815" width="8.85546875" style="48"/>
    <col min="2816" max="2816" width="35.42578125" style="48" customWidth="1"/>
    <col min="2817" max="2817" width="19.42578125" style="48" customWidth="1"/>
    <col min="2818" max="2818" width="21" style="48" customWidth="1"/>
    <col min="2819" max="2819" width="11.140625" style="48" customWidth="1"/>
    <col min="2820" max="3071" width="8.85546875" style="48"/>
    <col min="3072" max="3072" width="35.42578125" style="48" customWidth="1"/>
    <col min="3073" max="3073" width="19.42578125" style="48" customWidth="1"/>
    <col min="3074" max="3074" width="21" style="48" customWidth="1"/>
    <col min="3075" max="3075" width="11.140625" style="48" customWidth="1"/>
    <col min="3076" max="3327" width="8.85546875" style="48"/>
    <col min="3328" max="3328" width="35.42578125" style="48" customWidth="1"/>
    <col min="3329" max="3329" width="19.42578125" style="48" customWidth="1"/>
    <col min="3330" max="3330" width="21" style="48" customWidth="1"/>
    <col min="3331" max="3331" width="11.140625" style="48" customWidth="1"/>
    <col min="3332" max="3583" width="8.85546875" style="48"/>
    <col min="3584" max="3584" width="35.42578125" style="48" customWidth="1"/>
    <col min="3585" max="3585" width="19.42578125" style="48" customWidth="1"/>
    <col min="3586" max="3586" width="21" style="48" customWidth="1"/>
    <col min="3587" max="3587" width="11.140625" style="48" customWidth="1"/>
    <col min="3588" max="3839" width="8.85546875" style="48"/>
    <col min="3840" max="3840" width="35.42578125" style="48" customWidth="1"/>
    <col min="3841" max="3841" width="19.42578125" style="48" customWidth="1"/>
    <col min="3842" max="3842" width="21" style="48" customWidth="1"/>
    <col min="3843" max="3843" width="11.140625" style="48" customWidth="1"/>
    <col min="3844" max="4095" width="8.85546875" style="48"/>
    <col min="4096" max="4096" width="35.42578125" style="48" customWidth="1"/>
    <col min="4097" max="4097" width="19.42578125" style="48" customWidth="1"/>
    <col min="4098" max="4098" width="21" style="48" customWidth="1"/>
    <col min="4099" max="4099" width="11.140625" style="48" customWidth="1"/>
    <col min="4100" max="4351" width="8.85546875" style="48"/>
    <col min="4352" max="4352" width="35.42578125" style="48" customWidth="1"/>
    <col min="4353" max="4353" width="19.42578125" style="48" customWidth="1"/>
    <col min="4354" max="4354" width="21" style="48" customWidth="1"/>
    <col min="4355" max="4355" width="11.140625" style="48" customWidth="1"/>
    <col min="4356" max="4607" width="8.85546875" style="48"/>
    <col min="4608" max="4608" width="35.42578125" style="48" customWidth="1"/>
    <col min="4609" max="4609" width="19.42578125" style="48" customWidth="1"/>
    <col min="4610" max="4610" width="21" style="48" customWidth="1"/>
    <col min="4611" max="4611" width="11.140625" style="48" customWidth="1"/>
    <col min="4612" max="4863" width="8.85546875" style="48"/>
    <col min="4864" max="4864" width="35.42578125" style="48" customWidth="1"/>
    <col min="4865" max="4865" width="19.42578125" style="48" customWidth="1"/>
    <col min="4866" max="4866" width="21" style="48" customWidth="1"/>
    <col min="4867" max="4867" width="11.140625" style="48" customWidth="1"/>
    <col min="4868" max="5119" width="8.85546875" style="48"/>
    <col min="5120" max="5120" width="35.42578125" style="48" customWidth="1"/>
    <col min="5121" max="5121" width="19.42578125" style="48" customWidth="1"/>
    <col min="5122" max="5122" width="21" style="48" customWidth="1"/>
    <col min="5123" max="5123" width="11.140625" style="48" customWidth="1"/>
    <col min="5124" max="5375" width="8.85546875" style="48"/>
    <col min="5376" max="5376" width="35.42578125" style="48" customWidth="1"/>
    <col min="5377" max="5377" width="19.42578125" style="48" customWidth="1"/>
    <col min="5378" max="5378" width="21" style="48" customWidth="1"/>
    <col min="5379" max="5379" width="11.140625" style="48" customWidth="1"/>
    <col min="5380" max="5631" width="8.85546875" style="48"/>
    <col min="5632" max="5632" width="35.42578125" style="48" customWidth="1"/>
    <col min="5633" max="5633" width="19.42578125" style="48" customWidth="1"/>
    <col min="5634" max="5634" width="21" style="48" customWidth="1"/>
    <col min="5635" max="5635" width="11.140625" style="48" customWidth="1"/>
    <col min="5636" max="5887" width="8.85546875" style="48"/>
    <col min="5888" max="5888" width="35.42578125" style="48" customWidth="1"/>
    <col min="5889" max="5889" width="19.42578125" style="48" customWidth="1"/>
    <col min="5890" max="5890" width="21" style="48" customWidth="1"/>
    <col min="5891" max="5891" width="11.140625" style="48" customWidth="1"/>
    <col min="5892" max="6143" width="8.85546875" style="48"/>
    <col min="6144" max="6144" width="35.42578125" style="48" customWidth="1"/>
    <col min="6145" max="6145" width="19.42578125" style="48" customWidth="1"/>
    <col min="6146" max="6146" width="21" style="48" customWidth="1"/>
    <col min="6147" max="6147" width="11.140625" style="48" customWidth="1"/>
    <col min="6148" max="6399" width="8.85546875" style="48"/>
    <col min="6400" max="6400" width="35.42578125" style="48" customWidth="1"/>
    <col min="6401" max="6401" width="19.42578125" style="48" customWidth="1"/>
    <col min="6402" max="6402" width="21" style="48" customWidth="1"/>
    <col min="6403" max="6403" width="11.140625" style="48" customWidth="1"/>
    <col min="6404" max="6655" width="8.85546875" style="48"/>
    <col min="6656" max="6656" width="35.42578125" style="48" customWidth="1"/>
    <col min="6657" max="6657" width="19.42578125" style="48" customWidth="1"/>
    <col min="6658" max="6658" width="21" style="48" customWidth="1"/>
    <col min="6659" max="6659" width="11.140625" style="48" customWidth="1"/>
    <col min="6660" max="6911" width="8.85546875" style="48"/>
    <col min="6912" max="6912" width="35.42578125" style="48" customWidth="1"/>
    <col min="6913" max="6913" width="19.42578125" style="48" customWidth="1"/>
    <col min="6914" max="6914" width="21" style="48" customWidth="1"/>
    <col min="6915" max="6915" width="11.140625" style="48" customWidth="1"/>
    <col min="6916" max="7167" width="8.85546875" style="48"/>
    <col min="7168" max="7168" width="35.42578125" style="48" customWidth="1"/>
    <col min="7169" max="7169" width="19.42578125" style="48" customWidth="1"/>
    <col min="7170" max="7170" width="21" style="48" customWidth="1"/>
    <col min="7171" max="7171" width="11.140625" style="48" customWidth="1"/>
    <col min="7172" max="7423" width="8.85546875" style="48"/>
    <col min="7424" max="7424" width="35.42578125" style="48" customWidth="1"/>
    <col min="7425" max="7425" width="19.42578125" style="48" customWidth="1"/>
    <col min="7426" max="7426" width="21" style="48" customWidth="1"/>
    <col min="7427" max="7427" width="11.140625" style="48" customWidth="1"/>
    <col min="7428" max="7679" width="8.85546875" style="48"/>
    <col min="7680" max="7680" width="35.42578125" style="48" customWidth="1"/>
    <col min="7681" max="7681" width="19.42578125" style="48" customWidth="1"/>
    <col min="7682" max="7682" width="21" style="48" customWidth="1"/>
    <col min="7683" max="7683" width="11.140625" style="48" customWidth="1"/>
    <col min="7684" max="7935" width="8.85546875" style="48"/>
    <col min="7936" max="7936" width="35.42578125" style="48" customWidth="1"/>
    <col min="7937" max="7937" width="19.42578125" style="48" customWidth="1"/>
    <col min="7938" max="7938" width="21" style="48" customWidth="1"/>
    <col min="7939" max="7939" width="11.140625" style="48" customWidth="1"/>
    <col min="7940" max="8191" width="8.85546875" style="48"/>
    <col min="8192" max="8192" width="35.42578125" style="48" customWidth="1"/>
    <col min="8193" max="8193" width="19.42578125" style="48" customWidth="1"/>
    <col min="8194" max="8194" width="21" style="48" customWidth="1"/>
    <col min="8195" max="8195" width="11.140625" style="48" customWidth="1"/>
    <col min="8196" max="8447" width="8.85546875" style="48"/>
    <col min="8448" max="8448" width="35.42578125" style="48" customWidth="1"/>
    <col min="8449" max="8449" width="19.42578125" style="48" customWidth="1"/>
    <col min="8450" max="8450" width="21" style="48" customWidth="1"/>
    <col min="8451" max="8451" width="11.140625" style="48" customWidth="1"/>
    <col min="8452" max="8703" width="8.85546875" style="48"/>
    <col min="8704" max="8704" width="35.42578125" style="48" customWidth="1"/>
    <col min="8705" max="8705" width="19.42578125" style="48" customWidth="1"/>
    <col min="8706" max="8706" width="21" style="48" customWidth="1"/>
    <col min="8707" max="8707" width="11.140625" style="48" customWidth="1"/>
    <col min="8708" max="8959" width="8.85546875" style="48"/>
    <col min="8960" max="8960" width="35.42578125" style="48" customWidth="1"/>
    <col min="8961" max="8961" width="19.42578125" style="48" customWidth="1"/>
    <col min="8962" max="8962" width="21" style="48" customWidth="1"/>
    <col min="8963" max="8963" width="11.140625" style="48" customWidth="1"/>
    <col min="8964" max="9215" width="8.85546875" style="48"/>
    <col min="9216" max="9216" width="35.42578125" style="48" customWidth="1"/>
    <col min="9217" max="9217" width="19.42578125" style="48" customWidth="1"/>
    <col min="9218" max="9218" width="21" style="48" customWidth="1"/>
    <col min="9219" max="9219" width="11.140625" style="48" customWidth="1"/>
    <col min="9220" max="9471" width="8.85546875" style="48"/>
    <col min="9472" max="9472" width="35.42578125" style="48" customWidth="1"/>
    <col min="9473" max="9473" width="19.42578125" style="48" customWidth="1"/>
    <col min="9474" max="9474" width="21" style="48" customWidth="1"/>
    <col min="9475" max="9475" width="11.140625" style="48" customWidth="1"/>
    <col min="9476" max="9727" width="8.85546875" style="48"/>
    <col min="9728" max="9728" width="35.42578125" style="48" customWidth="1"/>
    <col min="9729" max="9729" width="19.42578125" style="48" customWidth="1"/>
    <col min="9730" max="9730" width="21" style="48" customWidth="1"/>
    <col min="9731" max="9731" width="11.140625" style="48" customWidth="1"/>
    <col min="9732" max="9983" width="8.85546875" style="48"/>
    <col min="9984" max="9984" width="35.42578125" style="48" customWidth="1"/>
    <col min="9985" max="9985" width="19.42578125" style="48" customWidth="1"/>
    <col min="9986" max="9986" width="21" style="48" customWidth="1"/>
    <col min="9987" max="9987" width="11.140625" style="48" customWidth="1"/>
    <col min="9988" max="10239" width="8.85546875" style="48"/>
    <col min="10240" max="10240" width="35.42578125" style="48" customWidth="1"/>
    <col min="10241" max="10241" width="19.42578125" style="48" customWidth="1"/>
    <col min="10242" max="10242" width="21" style="48" customWidth="1"/>
    <col min="10243" max="10243" width="11.140625" style="48" customWidth="1"/>
    <col min="10244" max="10495" width="8.85546875" style="48"/>
    <col min="10496" max="10496" width="35.42578125" style="48" customWidth="1"/>
    <col min="10497" max="10497" width="19.42578125" style="48" customWidth="1"/>
    <col min="10498" max="10498" width="21" style="48" customWidth="1"/>
    <col min="10499" max="10499" width="11.140625" style="48" customWidth="1"/>
    <col min="10500" max="10751" width="8.85546875" style="48"/>
    <col min="10752" max="10752" width="35.42578125" style="48" customWidth="1"/>
    <col min="10753" max="10753" width="19.42578125" style="48" customWidth="1"/>
    <col min="10754" max="10754" width="21" style="48" customWidth="1"/>
    <col min="10755" max="10755" width="11.140625" style="48" customWidth="1"/>
    <col min="10756" max="11007" width="8.85546875" style="48"/>
    <col min="11008" max="11008" width="35.42578125" style="48" customWidth="1"/>
    <col min="11009" max="11009" width="19.42578125" style="48" customWidth="1"/>
    <col min="11010" max="11010" width="21" style="48" customWidth="1"/>
    <col min="11011" max="11011" width="11.140625" style="48" customWidth="1"/>
    <col min="11012" max="11263" width="8.85546875" style="48"/>
    <col min="11264" max="11264" width="35.42578125" style="48" customWidth="1"/>
    <col min="11265" max="11265" width="19.42578125" style="48" customWidth="1"/>
    <col min="11266" max="11266" width="21" style="48" customWidth="1"/>
    <col min="11267" max="11267" width="11.140625" style="48" customWidth="1"/>
    <col min="11268" max="11519" width="8.85546875" style="48"/>
    <col min="11520" max="11520" width="35.42578125" style="48" customWidth="1"/>
    <col min="11521" max="11521" width="19.42578125" style="48" customWidth="1"/>
    <col min="11522" max="11522" width="21" style="48" customWidth="1"/>
    <col min="11523" max="11523" width="11.140625" style="48" customWidth="1"/>
    <col min="11524" max="11775" width="8.85546875" style="48"/>
    <col min="11776" max="11776" width="35.42578125" style="48" customWidth="1"/>
    <col min="11777" max="11777" width="19.42578125" style="48" customWidth="1"/>
    <col min="11778" max="11778" width="21" style="48" customWidth="1"/>
    <col min="11779" max="11779" width="11.140625" style="48" customWidth="1"/>
    <col min="11780" max="12031" width="8.85546875" style="48"/>
    <col min="12032" max="12032" width="35.42578125" style="48" customWidth="1"/>
    <col min="12033" max="12033" width="19.42578125" style="48" customWidth="1"/>
    <col min="12034" max="12034" width="21" style="48" customWidth="1"/>
    <col min="12035" max="12035" width="11.140625" style="48" customWidth="1"/>
    <col min="12036" max="12287" width="8.85546875" style="48"/>
    <col min="12288" max="12288" width="35.42578125" style="48" customWidth="1"/>
    <col min="12289" max="12289" width="19.42578125" style="48" customWidth="1"/>
    <col min="12290" max="12290" width="21" style="48" customWidth="1"/>
    <col min="12291" max="12291" width="11.140625" style="48" customWidth="1"/>
    <col min="12292" max="12543" width="8.85546875" style="48"/>
    <col min="12544" max="12544" width="35.42578125" style="48" customWidth="1"/>
    <col min="12545" max="12545" width="19.42578125" style="48" customWidth="1"/>
    <col min="12546" max="12546" width="21" style="48" customWidth="1"/>
    <col min="12547" max="12547" width="11.140625" style="48" customWidth="1"/>
    <col min="12548" max="12799" width="8.85546875" style="48"/>
    <col min="12800" max="12800" width="35.42578125" style="48" customWidth="1"/>
    <col min="12801" max="12801" width="19.42578125" style="48" customWidth="1"/>
    <col min="12802" max="12802" width="21" style="48" customWidth="1"/>
    <col min="12803" max="12803" width="11.140625" style="48" customWidth="1"/>
    <col min="12804" max="13055" width="8.85546875" style="48"/>
    <col min="13056" max="13056" width="35.42578125" style="48" customWidth="1"/>
    <col min="13057" max="13057" width="19.42578125" style="48" customWidth="1"/>
    <col min="13058" max="13058" width="21" style="48" customWidth="1"/>
    <col min="13059" max="13059" width="11.140625" style="48" customWidth="1"/>
    <col min="13060" max="13311" width="8.85546875" style="48"/>
    <col min="13312" max="13312" width="35.42578125" style="48" customWidth="1"/>
    <col min="13313" max="13313" width="19.42578125" style="48" customWidth="1"/>
    <col min="13314" max="13314" width="21" style="48" customWidth="1"/>
    <col min="13315" max="13315" width="11.140625" style="48" customWidth="1"/>
    <col min="13316" max="13567" width="8.85546875" style="48"/>
    <col min="13568" max="13568" width="35.42578125" style="48" customWidth="1"/>
    <col min="13569" max="13569" width="19.42578125" style="48" customWidth="1"/>
    <col min="13570" max="13570" width="21" style="48" customWidth="1"/>
    <col min="13571" max="13571" width="11.140625" style="48" customWidth="1"/>
    <col min="13572" max="13823" width="8.85546875" style="48"/>
    <col min="13824" max="13824" width="35.42578125" style="48" customWidth="1"/>
    <col min="13825" max="13825" width="19.42578125" style="48" customWidth="1"/>
    <col min="13826" max="13826" width="21" style="48" customWidth="1"/>
    <col min="13827" max="13827" width="11.140625" style="48" customWidth="1"/>
    <col min="13828" max="14079" width="8.85546875" style="48"/>
    <col min="14080" max="14080" width="35.42578125" style="48" customWidth="1"/>
    <col min="14081" max="14081" width="19.42578125" style="48" customWidth="1"/>
    <col min="14082" max="14082" width="21" style="48" customWidth="1"/>
    <col min="14083" max="14083" width="11.140625" style="48" customWidth="1"/>
    <col min="14084" max="14335" width="8.85546875" style="48"/>
    <col min="14336" max="14336" width="35.42578125" style="48" customWidth="1"/>
    <col min="14337" max="14337" width="19.42578125" style="48" customWidth="1"/>
    <col min="14338" max="14338" width="21" style="48" customWidth="1"/>
    <col min="14339" max="14339" width="11.140625" style="48" customWidth="1"/>
    <col min="14340" max="14591" width="8.85546875" style="48"/>
    <col min="14592" max="14592" width="35.42578125" style="48" customWidth="1"/>
    <col min="14593" max="14593" width="19.42578125" style="48" customWidth="1"/>
    <col min="14594" max="14594" width="21" style="48" customWidth="1"/>
    <col min="14595" max="14595" width="11.140625" style="48" customWidth="1"/>
    <col min="14596" max="14847" width="8.85546875" style="48"/>
    <col min="14848" max="14848" width="35.42578125" style="48" customWidth="1"/>
    <col min="14849" max="14849" width="19.42578125" style="48" customWidth="1"/>
    <col min="14850" max="14850" width="21" style="48" customWidth="1"/>
    <col min="14851" max="14851" width="11.140625" style="48" customWidth="1"/>
    <col min="14852" max="15103" width="8.85546875" style="48"/>
    <col min="15104" max="15104" width="35.42578125" style="48" customWidth="1"/>
    <col min="15105" max="15105" width="19.42578125" style="48" customWidth="1"/>
    <col min="15106" max="15106" width="21" style="48" customWidth="1"/>
    <col min="15107" max="15107" width="11.140625" style="48" customWidth="1"/>
    <col min="15108" max="15359" width="8.85546875" style="48"/>
    <col min="15360" max="15360" width="35.42578125" style="48" customWidth="1"/>
    <col min="15361" max="15361" width="19.42578125" style="48" customWidth="1"/>
    <col min="15362" max="15362" width="21" style="48" customWidth="1"/>
    <col min="15363" max="15363" width="11.140625" style="48" customWidth="1"/>
    <col min="15364" max="15615" width="8.85546875" style="48"/>
    <col min="15616" max="15616" width="35.42578125" style="48" customWidth="1"/>
    <col min="15617" max="15617" width="19.42578125" style="48" customWidth="1"/>
    <col min="15618" max="15618" width="21" style="48" customWidth="1"/>
    <col min="15619" max="15619" width="11.140625" style="48" customWidth="1"/>
    <col min="15620" max="15871" width="8.85546875" style="48"/>
    <col min="15872" max="15872" width="35.42578125" style="48" customWidth="1"/>
    <col min="15873" max="15873" width="19.42578125" style="48" customWidth="1"/>
    <col min="15874" max="15874" width="21" style="48" customWidth="1"/>
    <col min="15875" max="15875" width="11.140625" style="48" customWidth="1"/>
    <col min="15876" max="16127" width="8.85546875" style="48"/>
    <col min="16128" max="16128" width="35.42578125" style="48" customWidth="1"/>
    <col min="16129" max="16129" width="19.42578125" style="48" customWidth="1"/>
    <col min="16130" max="16130" width="21" style="48" customWidth="1"/>
    <col min="16131" max="16131" width="11.140625" style="48" customWidth="1"/>
    <col min="16132" max="16384" width="8.85546875" style="48"/>
  </cols>
  <sheetData>
    <row r="4" spans="1:3" ht="61.5" customHeight="1" x14ac:dyDescent="0.2">
      <c r="A4" s="169"/>
      <c r="B4" s="183" t="s">
        <v>270</v>
      </c>
      <c r="C4" s="184" t="s">
        <v>271</v>
      </c>
    </row>
    <row r="5" spans="1:3" ht="18" customHeight="1" x14ac:dyDescent="0.2">
      <c r="A5" s="173" t="s">
        <v>272</v>
      </c>
      <c r="B5" s="174">
        <v>72.143840907477085</v>
      </c>
      <c r="C5" s="174">
        <v>63.491364581023944</v>
      </c>
    </row>
    <row r="6" spans="1:3" ht="18" customHeight="1" x14ac:dyDescent="0.2">
      <c r="A6" s="173" t="s">
        <v>273</v>
      </c>
      <c r="B6" s="174">
        <v>14.797907426601812</v>
      </c>
      <c r="C6" s="174">
        <v>15.178314567356191</v>
      </c>
    </row>
    <row r="7" spans="1:3" ht="18" customHeight="1" x14ac:dyDescent="0.2">
      <c r="A7" s="173" t="s">
        <v>274</v>
      </c>
      <c r="B7" s="174">
        <v>2.2555775459831886</v>
      </c>
      <c r="C7" s="174">
        <v>4.4680197897715281</v>
      </c>
    </row>
    <row r="8" spans="1:3" ht="18" customHeight="1" x14ac:dyDescent="0.2">
      <c r="A8" s="173" t="s">
        <v>275</v>
      </c>
      <c r="B8" s="174">
        <v>6.1055835534083567</v>
      </c>
      <c r="C8" s="174">
        <v>11.557547921948638</v>
      </c>
    </row>
    <row r="9" spans="1:3" ht="18" customHeight="1" x14ac:dyDescent="0.2">
      <c r="A9" s="173" t="s">
        <v>276</v>
      </c>
      <c r="B9" s="174">
        <v>3.6039979614121829</v>
      </c>
      <c r="C9" s="174">
        <v>4.3651658874366186</v>
      </c>
    </row>
    <row r="10" spans="1:3" ht="18" customHeight="1" x14ac:dyDescent="0.2">
      <c r="A10" s="173" t="s">
        <v>277</v>
      </c>
      <c r="B10" s="174">
        <v>1.0930926051173664</v>
      </c>
      <c r="C10" s="174">
        <v>0.93958725246307329</v>
      </c>
    </row>
    <row r="11" spans="1:3" ht="18" customHeight="1" x14ac:dyDescent="0.2">
      <c r="A11" s="175" t="s">
        <v>5</v>
      </c>
      <c r="B11" s="176">
        <v>100</v>
      </c>
      <c r="C11" s="176">
        <v>100</v>
      </c>
    </row>
    <row r="14" spans="1:3" x14ac:dyDescent="0.2">
      <c r="A14" s="177"/>
    </row>
    <row r="15" spans="1:3" x14ac:dyDescent="0.2">
      <c r="A15" s="177" t="s">
        <v>337</v>
      </c>
    </row>
    <row r="38" spans="1:1" x14ac:dyDescent="0.2">
      <c r="A38" s="48" t="s">
        <v>324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C3FD-5AD0-4796-BF31-708F04ECBAC2}">
  <sheetPr>
    <tabColor theme="0"/>
  </sheetPr>
  <dimension ref="A1:AD63"/>
  <sheetViews>
    <sheetView topLeftCell="A18" workbookViewId="0">
      <selection activeCell="I47" sqref="I47"/>
    </sheetView>
  </sheetViews>
  <sheetFormatPr defaultRowHeight="15" x14ac:dyDescent="0.25"/>
  <sheetData>
    <row r="1" spans="1:30" x14ac:dyDescent="0.25">
      <c r="A1" s="279" t="s">
        <v>183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"/>
      <c r="AA1" s="27"/>
      <c r="AB1" s="27"/>
      <c r="AC1" s="27"/>
      <c r="AD1" s="27"/>
    </row>
    <row r="2" spans="1:30" x14ac:dyDescent="0.25">
      <c r="A2" s="104" t="s">
        <v>6</v>
      </c>
      <c r="B2" s="105" t="s">
        <v>7</v>
      </c>
      <c r="C2" s="105"/>
      <c r="D2" s="105" t="s">
        <v>8</v>
      </c>
      <c r="E2" s="105" t="s">
        <v>9</v>
      </c>
      <c r="F2" s="105" t="s">
        <v>10</v>
      </c>
      <c r="G2" s="105" t="s">
        <v>11</v>
      </c>
      <c r="H2" s="105" t="s">
        <v>12</v>
      </c>
      <c r="I2" s="105" t="s">
        <v>13</v>
      </c>
      <c r="J2" s="105" t="s">
        <v>14</v>
      </c>
      <c r="K2" s="105" t="s">
        <v>15</v>
      </c>
      <c r="L2" s="105" t="s">
        <v>16</v>
      </c>
      <c r="M2" s="105" t="s">
        <v>17</v>
      </c>
      <c r="N2" s="105" t="s">
        <v>18</v>
      </c>
      <c r="O2" s="105" t="s">
        <v>19</v>
      </c>
      <c r="P2" s="105" t="s">
        <v>20</v>
      </c>
      <c r="Q2" s="105" t="s">
        <v>21</v>
      </c>
      <c r="R2" s="105" t="s">
        <v>22</v>
      </c>
      <c r="S2" s="105" t="s">
        <v>23</v>
      </c>
      <c r="T2" s="105" t="s">
        <v>24</v>
      </c>
      <c r="U2" s="105" t="s">
        <v>25</v>
      </c>
      <c r="V2" s="105" t="s">
        <v>26</v>
      </c>
      <c r="W2" s="105" t="s">
        <v>27</v>
      </c>
      <c r="X2" s="105" t="s">
        <v>28</v>
      </c>
      <c r="Y2" s="104" t="s">
        <v>5</v>
      </c>
      <c r="Z2" s="106"/>
      <c r="AA2" s="107"/>
      <c r="AB2" s="27"/>
      <c r="AC2" s="27"/>
      <c r="AD2" s="27"/>
    </row>
    <row r="3" spans="1:30" x14ac:dyDescent="0.25">
      <c r="A3" s="108" t="s">
        <v>184</v>
      </c>
      <c r="B3" s="109">
        <v>112</v>
      </c>
      <c r="C3" s="109"/>
      <c r="D3" s="109">
        <v>0</v>
      </c>
      <c r="E3" s="109">
        <v>62</v>
      </c>
      <c r="F3" s="109">
        <v>13</v>
      </c>
      <c r="G3" s="109">
        <v>720</v>
      </c>
      <c r="H3" s="109">
        <v>88</v>
      </c>
      <c r="I3" s="109">
        <v>287</v>
      </c>
      <c r="J3" s="109">
        <v>149</v>
      </c>
      <c r="K3" s="109">
        <v>43</v>
      </c>
      <c r="L3" s="109">
        <v>52</v>
      </c>
      <c r="M3" s="109">
        <v>0</v>
      </c>
      <c r="N3" s="109">
        <v>490</v>
      </c>
      <c r="O3" s="109">
        <v>659</v>
      </c>
      <c r="P3" s="110">
        <v>907</v>
      </c>
      <c r="Q3" s="111">
        <v>2014</v>
      </c>
      <c r="R3" s="109">
        <v>241</v>
      </c>
      <c r="S3" s="109">
        <v>551</v>
      </c>
      <c r="T3" s="109">
        <v>237</v>
      </c>
      <c r="U3" s="109">
        <v>17</v>
      </c>
      <c r="V3" s="109">
        <v>339</v>
      </c>
      <c r="W3" s="109">
        <v>165</v>
      </c>
      <c r="X3" s="109">
        <v>0</v>
      </c>
      <c r="Y3" s="112">
        <v>7146</v>
      </c>
      <c r="Z3" s="27"/>
      <c r="AA3" s="27"/>
      <c r="AB3" s="27"/>
      <c r="AC3" s="27"/>
      <c r="AD3" s="27"/>
    </row>
    <row r="4" spans="1:30" x14ac:dyDescent="0.25">
      <c r="A4" s="108" t="s">
        <v>185</v>
      </c>
      <c r="B4" s="109">
        <v>0</v>
      </c>
      <c r="C4" s="109"/>
      <c r="D4" s="109">
        <v>0</v>
      </c>
      <c r="E4" s="109">
        <v>0</v>
      </c>
      <c r="F4" s="109">
        <v>0</v>
      </c>
      <c r="G4" s="109">
        <v>11</v>
      </c>
      <c r="H4" s="109">
        <v>0</v>
      </c>
      <c r="I4" s="109">
        <v>0</v>
      </c>
      <c r="J4" s="109">
        <v>0</v>
      </c>
      <c r="K4" s="109">
        <v>0</v>
      </c>
      <c r="L4" s="110">
        <v>33</v>
      </c>
      <c r="M4" s="109">
        <v>0</v>
      </c>
      <c r="N4" s="109">
        <v>12</v>
      </c>
      <c r="O4" s="109">
        <v>15</v>
      </c>
      <c r="P4" s="109">
        <v>0</v>
      </c>
      <c r="Q4" s="113">
        <v>43</v>
      </c>
      <c r="R4" s="109">
        <v>0</v>
      </c>
      <c r="S4" s="109">
        <v>0</v>
      </c>
      <c r="T4" s="109">
        <v>0</v>
      </c>
      <c r="U4" s="109">
        <v>0</v>
      </c>
      <c r="V4" s="109">
        <v>0</v>
      </c>
      <c r="W4" s="109">
        <v>6</v>
      </c>
      <c r="X4" s="109">
        <v>0</v>
      </c>
      <c r="Y4" s="114">
        <v>120</v>
      </c>
      <c r="Z4" s="27"/>
      <c r="AA4" s="27"/>
      <c r="AB4" s="27"/>
      <c r="AC4" s="27"/>
      <c r="AD4" s="27"/>
    </row>
    <row r="5" spans="1:30" x14ac:dyDescent="0.25">
      <c r="A5" s="108" t="s">
        <v>186</v>
      </c>
      <c r="B5" s="109">
        <v>289</v>
      </c>
      <c r="C5" s="109"/>
      <c r="D5" s="109">
        <v>0</v>
      </c>
      <c r="E5" s="109">
        <v>0</v>
      </c>
      <c r="F5" s="109">
        <v>113</v>
      </c>
      <c r="G5" s="115">
        <v>1397</v>
      </c>
      <c r="H5" s="109">
        <v>267</v>
      </c>
      <c r="I5" s="109">
        <v>801</v>
      </c>
      <c r="J5" s="109">
        <v>384</v>
      </c>
      <c r="K5" s="109">
        <v>83</v>
      </c>
      <c r="L5" s="109">
        <v>295</v>
      </c>
      <c r="M5" s="109">
        <v>0</v>
      </c>
      <c r="N5" s="115">
        <v>1476</v>
      </c>
      <c r="O5" s="115">
        <v>1070</v>
      </c>
      <c r="P5" s="111">
        <v>2916</v>
      </c>
      <c r="Q5" s="116">
        <v>2559</v>
      </c>
      <c r="R5" s="109">
        <v>482</v>
      </c>
      <c r="S5" s="109">
        <v>884</v>
      </c>
      <c r="T5" s="109">
        <v>479</v>
      </c>
      <c r="U5" s="109">
        <v>67</v>
      </c>
      <c r="V5" s="109">
        <v>876</v>
      </c>
      <c r="W5" s="109">
        <v>373</v>
      </c>
      <c r="X5" s="109">
        <v>0</v>
      </c>
      <c r="Y5" s="112">
        <v>14811</v>
      </c>
      <c r="Z5" s="27"/>
      <c r="AA5" s="27"/>
      <c r="AB5" s="27"/>
      <c r="AC5" s="27"/>
      <c r="AD5" s="27"/>
    </row>
    <row r="6" spans="1:30" x14ac:dyDescent="0.25">
      <c r="A6" s="108" t="s">
        <v>187</v>
      </c>
      <c r="B6" s="109">
        <v>14</v>
      </c>
      <c r="C6" s="109"/>
      <c r="D6" s="109">
        <v>0</v>
      </c>
      <c r="E6" s="109">
        <v>0</v>
      </c>
      <c r="F6" s="109">
        <v>14</v>
      </c>
      <c r="G6" s="109">
        <v>21</v>
      </c>
      <c r="H6" s="109">
        <v>97</v>
      </c>
      <c r="I6" s="109">
        <v>40</v>
      </c>
      <c r="J6" s="109">
        <v>0</v>
      </c>
      <c r="K6" s="109">
        <v>8</v>
      </c>
      <c r="L6" s="109">
        <v>32</v>
      </c>
      <c r="M6" s="109">
        <v>0</v>
      </c>
      <c r="N6" s="109">
        <v>41</v>
      </c>
      <c r="O6" s="109">
        <v>90</v>
      </c>
      <c r="P6" s="109">
        <v>64</v>
      </c>
      <c r="Q6" s="113">
        <v>395</v>
      </c>
      <c r="R6" s="109">
        <v>10</v>
      </c>
      <c r="S6" s="110">
        <v>180</v>
      </c>
      <c r="T6" s="109">
        <v>8</v>
      </c>
      <c r="U6" s="109">
        <v>0</v>
      </c>
      <c r="V6" s="109">
        <v>105</v>
      </c>
      <c r="W6" s="109">
        <v>159</v>
      </c>
      <c r="X6" s="109">
        <v>0</v>
      </c>
      <c r="Y6" s="112">
        <v>1278</v>
      </c>
      <c r="Z6" s="27"/>
      <c r="AA6" s="27"/>
      <c r="AB6" s="27"/>
      <c r="AC6" s="27"/>
      <c r="AD6" s="27"/>
    </row>
    <row r="7" spans="1:30" x14ac:dyDescent="0.25">
      <c r="A7" s="108" t="s">
        <v>188</v>
      </c>
      <c r="B7" s="109">
        <v>46</v>
      </c>
      <c r="C7" s="109"/>
      <c r="D7" s="109">
        <v>0</v>
      </c>
      <c r="E7" s="109">
        <v>0</v>
      </c>
      <c r="F7" s="109">
        <v>48</v>
      </c>
      <c r="G7" s="109">
        <v>87</v>
      </c>
      <c r="H7" s="109">
        <v>41</v>
      </c>
      <c r="I7" s="109">
        <v>52</v>
      </c>
      <c r="J7" s="109">
        <v>17</v>
      </c>
      <c r="K7" s="109">
        <v>0</v>
      </c>
      <c r="L7" s="109">
        <v>62</v>
      </c>
      <c r="M7" s="109">
        <v>0</v>
      </c>
      <c r="N7" s="109">
        <v>35</v>
      </c>
      <c r="O7" s="109">
        <v>148</v>
      </c>
      <c r="P7" s="110">
        <v>272</v>
      </c>
      <c r="Q7" s="113">
        <v>368</v>
      </c>
      <c r="R7" s="109">
        <v>0</v>
      </c>
      <c r="S7" s="109">
        <v>88</v>
      </c>
      <c r="T7" s="109">
        <v>96</v>
      </c>
      <c r="U7" s="109">
        <v>0</v>
      </c>
      <c r="V7" s="109">
        <v>15</v>
      </c>
      <c r="W7" s="109">
        <v>21</v>
      </c>
      <c r="X7" s="109">
        <v>0</v>
      </c>
      <c r="Y7" s="112">
        <v>1396</v>
      </c>
      <c r="Z7" s="27"/>
      <c r="AA7" s="27"/>
      <c r="AB7" s="27"/>
      <c r="AC7" s="27"/>
      <c r="AD7" s="27"/>
    </row>
    <row r="8" spans="1:30" x14ac:dyDescent="0.25">
      <c r="A8" s="108" t="s">
        <v>189</v>
      </c>
      <c r="B8" s="109">
        <v>50</v>
      </c>
      <c r="C8" s="109"/>
      <c r="D8" s="109">
        <v>0</v>
      </c>
      <c r="E8" s="109">
        <v>16</v>
      </c>
      <c r="F8" s="109">
        <v>87</v>
      </c>
      <c r="G8" s="109">
        <v>614</v>
      </c>
      <c r="H8" s="109">
        <v>167</v>
      </c>
      <c r="I8" s="109">
        <v>369</v>
      </c>
      <c r="J8" s="109">
        <v>123</v>
      </c>
      <c r="K8" s="109">
        <v>30</v>
      </c>
      <c r="L8" s="109">
        <v>55</v>
      </c>
      <c r="M8" s="109">
        <v>8</v>
      </c>
      <c r="N8" s="109">
        <v>566</v>
      </c>
      <c r="O8" s="109">
        <v>643</v>
      </c>
      <c r="P8" s="111">
        <v>1102</v>
      </c>
      <c r="Q8" s="116">
        <v>1084</v>
      </c>
      <c r="R8" s="109">
        <v>86</v>
      </c>
      <c r="S8" s="109">
        <v>208</v>
      </c>
      <c r="T8" s="109">
        <v>374</v>
      </c>
      <c r="U8" s="109">
        <v>22</v>
      </c>
      <c r="V8" s="109">
        <v>153</v>
      </c>
      <c r="W8" s="109">
        <v>137</v>
      </c>
      <c r="X8" s="109">
        <v>0</v>
      </c>
      <c r="Y8" s="112">
        <v>5894</v>
      </c>
      <c r="Z8" s="27"/>
      <c r="AA8" s="27"/>
      <c r="AB8" s="27"/>
      <c r="AC8" s="27"/>
      <c r="AD8" s="27"/>
    </row>
    <row r="9" spans="1:30" x14ac:dyDescent="0.25">
      <c r="A9" s="108" t="s">
        <v>190</v>
      </c>
      <c r="B9" s="109">
        <v>0</v>
      </c>
      <c r="C9" s="109"/>
      <c r="D9" s="109">
        <v>0</v>
      </c>
      <c r="E9" s="109">
        <v>0</v>
      </c>
      <c r="F9" s="109">
        <v>21</v>
      </c>
      <c r="G9" s="109">
        <v>90</v>
      </c>
      <c r="H9" s="109">
        <v>49</v>
      </c>
      <c r="I9" s="109">
        <v>53</v>
      </c>
      <c r="J9" s="109">
        <v>50</v>
      </c>
      <c r="K9" s="109">
        <v>0</v>
      </c>
      <c r="L9" s="109">
        <v>9</v>
      </c>
      <c r="M9" s="109">
        <v>0</v>
      </c>
      <c r="N9" s="109">
        <v>130</v>
      </c>
      <c r="O9" s="109">
        <v>136</v>
      </c>
      <c r="P9" s="113">
        <v>230</v>
      </c>
      <c r="Q9" s="110">
        <v>202</v>
      </c>
      <c r="R9" s="109">
        <v>56</v>
      </c>
      <c r="S9" s="109">
        <v>52</v>
      </c>
      <c r="T9" s="109">
        <v>40</v>
      </c>
      <c r="U9" s="109">
        <v>0</v>
      </c>
      <c r="V9" s="109">
        <v>94</v>
      </c>
      <c r="W9" s="109">
        <v>24</v>
      </c>
      <c r="X9" s="109">
        <v>0</v>
      </c>
      <c r="Y9" s="112">
        <v>1236</v>
      </c>
      <c r="Z9" s="27"/>
      <c r="AA9" s="27"/>
      <c r="AB9" s="27"/>
      <c r="AC9" s="27"/>
      <c r="AD9" s="27"/>
    </row>
    <row r="10" spans="1:30" x14ac:dyDescent="0.25">
      <c r="A10" s="108" t="s">
        <v>191</v>
      </c>
      <c r="B10" s="109">
        <v>32</v>
      </c>
      <c r="C10" s="109"/>
      <c r="D10" s="109">
        <v>0</v>
      </c>
      <c r="E10" s="109">
        <v>0</v>
      </c>
      <c r="F10" s="109">
        <v>36</v>
      </c>
      <c r="G10" s="109">
        <v>151</v>
      </c>
      <c r="H10" s="109">
        <v>63</v>
      </c>
      <c r="I10" s="109">
        <v>83</v>
      </c>
      <c r="J10" s="109">
        <v>115</v>
      </c>
      <c r="K10" s="109">
        <v>0</v>
      </c>
      <c r="L10" s="109">
        <v>18</v>
      </c>
      <c r="M10" s="109">
        <v>0</v>
      </c>
      <c r="N10" s="109">
        <v>91</v>
      </c>
      <c r="O10" s="109">
        <v>94</v>
      </c>
      <c r="P10" s="109">
        <v>14</v>
      </c>
      <c r="Q10" s="113">
        <v>234</v>
      </c>
      <c r="R10" s="109">
        <v>16</v>
      </c>
      <c r="S10" s="110">
        <v>218</v>
      </c>
      <c r="T10" s="109">
        <v>23</v>
      </c>
      <c r="U10" s="109">
        <v>22</v>
      </c>
      <c r="V10" s="109">
        <v>0</v>
      </c>
      <c r="W10" s="109">
        <v>29</v>
      </c>
      <c r="X10" s="109">
        <v>0</v>
      </c>
      <c r="Y10" s="112">
        <v>1239</v>
      </c>
      <c r="Z10" s="27"/>
      <c r="AA10" s="27"/>
      <c r="AB10" s="27"/>
      <c r="AC10" s="27"/>
      <c r="AD10" s="27"/>
    </row>
    <row r="11" spans="1:30" x14ac:dyDescent="0.25">
      <c r="A11" s="108" t="s">
        <v>192</v>
      </c>
      <c r="B11" s="109">
        <v>254</v>
      </c>
      <c r="C11" s="109"/>
      <c r="D11" s="109">
        <v>29</v>
      </c>
      <c r="E11" s="109">
        <v>0</v>
      </c>
      <c r="F11" s="109">
        <v>23</v>
      </c>
      <c r="G11" s="109">
        <v>475</v>
      </c>
      <c r="H11" s="109">
        <v>258</v>
      </c>
      <c r="I11" s="109">
        <v>433</v>
      </c>
      <c r="J11" s="109">
        <v>165</v>
      </c>
      <c r="K11" s="109">
        <v>8</v>
      </c>
      <c r="L11" s="109">
        <v>39</v>
      </c>
      <c r="M11" s="109">
        <v>0</v>
      </c>
      <c r="N11" s="109">
        <v>379</v>
      </c>
      <c r="O11" s="109">
        <v>917</v>
      </c>
      <c r="P11" s="109">
        <v>547</v>
      </c>
      <c r="Q11" s="111">
        <v>1781</v>
      </c>
      <c r="R11" s="109">
        <v>463</v>
      </c>
      <c r="S11" s="110">
        <v>984</v>
      </c>
      <c r="T11" s="109">
        <v>338</v>
      </c>
      <c r="U11" s="109">
        <v>25</v>
      </c>
      <c r="V11" s="109">
        <v>99</v>
      </c>
      <c r="W11" s="109">
        <v>330</v>
      </c>
      <c r="X11" s="109">
        <v>7</v>
      </c>
      <c r="Y11" s="112">
        <v>7554</v>
      </c>
      <c r="Z11" s="27"/>
      <c r="AA11" s="27"/>
      <c r="AB11" s="27"/>
      <c r="AC11" s="27"/>
      <c r="AD11" s="27"/>
    </row>
    <row r="12" spans="1:30" x14ac:dyDescent="0.25">
      <c r="A12" s="108" t="s">
        <v>193</v>
      </c>
      <c r="B12" s="109">
        <v>118</v>
      </c>
      <c r="C12" s="109"/>
      <c r="D12" s="109">
        <v>10</v>
      </c>
      <c r="E12" s="109">
        <v>38</v>
      </c>
      <c r="F12" s="109">
        <v>0</v>
      </c>
      <c r="G12" s="109">
        <v>255</v>
      </c>
      <c r="H12" s="109">
        <v>164</v>
      </c>
      <c r="I12" s="109">
        <v>165</v>
      </c>
      <c r="J12" s="109">
        <v>150</v>
      </c>
      <c r="K12" s="109">
        <v>11</v>
      </c>
      <c r="L12" s="109">
        <v>0</v>
      </c>
      <c r="M12" s="109">
        <v>0</v>
      </c>
      <c r="N12" s="109">
        <v>274</v>
      </c>
      <c r="O12" s="109">
        <v>243</v>
      </c>
      <c r="P12" s="110">
        <v>341</v>
      </c>
      <c r="Q12" s="111">
        <v>1537</v>
      </c>
      <c r="R12" s="109">
        <v>281</v>
      </c>
      <c r="S12" s="109">
        <v>183</v>
      </c>
      <c r="T12" s="109">
        <v>91</v>
      </c>
      <c r="U12" s="109">
        <v>12</v>
      </c>
      <c r="V12" s="109">
        <v>17</v>
      </c>
      <c r="W12" s="109">
        <v>167</v>
      </c>
      <c r="X12" s="109">
        <v>0</v>
      </c>
      <c r="Y12" s="112">
        <v>4057</v>
      </c>
      <c r="Z12" s="27"/>
      <c r="AA12" s="27"/>
      <c r="AB12" s="27"/>
      <c r="AC12" s="27"/>
      <c r="AD12" s="27"/>
    </row>
    <row r="13" spans="1:30" x14ac:dyDescent="0.25">
      <c r="A13" s="108" t="s">
        <v>194</v>
      </c>
      <c r="B13" s="109">
        <v>70</v>
      </c>
      <c r="C13" s="109"/>
      <c r="D13" s="109">
        <v>0</v>
      </c>
      <c r="E13" s="109">
        <v>0</v>
      </c>
      <c r="F13" s="109">
        <v>0</v>
      </c>
      <c r="G13" s="109">
        <v>100</v>
      </c>
      <c r="H13" s="109">
        <v>69</v>
      </c>
      <c r="I13" s="109">
        <v>16</v>
      </c>
      <c r="J13" s="109">
        <v>3</v>
      </c>
      <c r="K13" s="109">
        <v>0</v>
      </c>
      <c r="L13" s="109">
        <v>0</v>
      </c>
      <c r="M13" s="109">
        <v>0</v>
      </c>
      <c r="N13" s="109">
        <v>57</v>
      </c>
      <c r="O13" s="109">
        <v>94</v>
      </c>
      <c r="P13" s="109">
        <v>18</v>
      </c>
      <c r="Q13" s="113">
        <v>487</v>
      </c>
      <c r="R13" s="109">
        <v>88</v>
      </c>
      <c r="S13" s="109">
        <v>105</v>
      </c>
      <c r="T13" s="110">
        <v>122</v>
      </c>
      <c r="U13" s="109">
        <v>0</v>
      </c>
      <c r="V13" s="109">
        <v>21</v>
      </c>
      <c r="W13" s="109">
        <v>0</v>
      </c>
      <c r="X13" s="109">
        <v>0</v>
      </c>
      <c r="Y13" s="112">
        <v>1250</v>
      </c>
      <c r="Z13" s="27"/>
      <c r="AA13" s="27"/>
      <c r="AB13" s="27"/>
      <c r="AC13" s="27"/>
      <c r="AD13" s="27"/>
    </row>
    <row r="14" spans="1:30" x14ac:dyDescent="0.25">
      <c r="A14" s="108" t="s">
        <v>195</v>
      </c>
      <c r="B14" s="109">
        <v>122</v>
      </c>
      <c r="C14" s="109"/>
      <c r="D14" s="109">
        <v>0</v>
      </c>
      <c r="E14" s="109">
        <v>0</v>
      </c>
      <c r="F14" s="109">
        <v>0</v>
      </c>
      <c r="G14" s="109">
        <v>138</v>
      </c>
      <c r="H14" s="109">
        <v>157</v>
      </c>
      <c r="I14" s="109">
        <v>63</v>
      </c>
      <c r="J14" s="109">
        <v>40</v>
      </c>
      <c r="K14" s="109">
        <v>0</v>
      </c>
      <c r="L14" s="109">
        <v>0</v>
      </c>
      <c r="M14" s="109">
        <v>0</v>
      </c>
      <c r="N14" s="109">
        <v>167</v>
      </c>
      <c r="O14" s="109">
        <v>187</v>
      </c>
      <c r="P14" s="110">
        <v>343</v>
      </c>
      <c r="Q14" s="113">
        <v>941</v>
      </c>
      <c r="R14" s="109">
        <v>139</v>
      </c>
      <c r="S14" s="109">
        <v>78</v>
      </c>
      <c r="T14" s="109">
        <v>85</v>
      </c>
      <c r="U14" s="109">
        <v>0</v>
      </c>
      <c r="V14" s="109">
        <v>92</v>
      </c>
      <c r="W14" s="109">
        <v>86</v>
      </c>
      <c r="X14" s="109">
        <v>0</v>
      </c>
      <c r="Y14" s="112">
        <v>2638</v>
      </c>
      <c r="Z14" s="27"/>
      <c r="AA14" s="27"/>
      <c r="AB14" s="27"/>
      <c r="AC14" s="27"/>
      <c r="AD14" s="27"/>
    </row>
    <row r="15" spans="1:30" x14ac:dyDescent="0.25">
      <c r="A15" s="108" t="s">
        <v>196</v>
      </c>
      <c r="B15" s="109">
        <v>60</v>
      </c>
      <c r="C15" s="109"/>
      <c r="D15" s="109">
        <v>0</v>
      </c>
      <c r="E15" s="109">
        <v>18</v>
      </c>
      <c r="F15" s="109">
        <v>0</v>
      </c>
      <c r="G15" s="109">
        <v>385</v>
      </c>
      <c r="H15" s="109">
        <v>186</v>
      </c>
      <c r="I15" s="109">
        <v>513</v>
      </c>
      <c r="J15" s="109">
        <v>40</v>
      </c>
      <c r="K15" s="109">
        <v>0</v>
      </c>
      <c r="L15" s="109">
        <v>0</v>
      </c>
      <c r="M15" s="109">
        <v>0</v>
      </c>
      <c r="N15" s="109">
        <v>386</v>
      </c>
      <c r="O15" s="109">
        <v>167</v>
      </c>
      <c r="P15" s="116">
        <v>1435</v>
      </c>
      <c r="Q15" s="111">
        <v>1692</v>
      </c>
      <c r="R15" s="109">
        <v>195</v>
      </c>
      <c r="S15" s="109">
        <v>132</v>
      </c>
      <c r="T15" s="109">
        <v>56</v>
      </c>
      <c r="U15" s="109">
        <v>0</v>
      </c>
      <c r="V15" s="109">
        <v>7</v>
      </c>
      <c r="W15" s="109">
        <v>100</v>
      </c>
      <c r="X15" s="109">
        <v>0</v>
      </c>
      <c r="Y15" s="112">
        <v>5372</v>
      </c>
      <c r="Z15" s="27"/>
      <c r="AA15" s="27"/>
      <c r="AB15" s="27"/>
      <c r="AC15" s="27"/>
      <c r="AD15" s="27"/>
    </row>
    <row r="16" spans="1:30" x14ac:dyDescent="0.25">
      <c r="A16" s="108" t="s">
        <v>197</v>
      </c>
      <c r="B16" s="109">
        <v>52</v>
      </c>
      <c r="C16" s="109"/>
      <c r="D16" s="109">
        <v>0</v>
      </c>
      <c r="E16" s="109">
        <v>0</v>
      </c>
      <c r="F16" s="109">
        <v>0</v>
      </c>
      <c r="G16" s="110">
        <v>154</v>
      </c>
      <c r="H16" s="109">
        <v>57</v>
      </c>
      <c r="I16" s="109">
        <v>0</v>
      </c>
      <c r="J16" s="109">
        <v>23</v>
      </c>
      <c r="K16" s="109">
        <v>0</v>
      </c>
      <c r="L16" s="109">
        <v>0</v>
      </c>
      <c r="M16" s="109">
        <v>0</v>
      </c>
      <c r="N16" s="109">
        <v>60</v>
      </c>
      <c r="O16" s="109">
        <v>105</v>
      </c>
      <c r="P16" s="109">
        <v>31</v>
      </c>
      <c r="Q16" s="113">
        <v>893</v>
      </c>
      <c r="R16" s="109">
        <v>81</v>
      </c>
      <c r="S16" s="109">
        <v>32</v>
      </c>
      <c r="T16" s="109">
        <v>0</v>
      </c>
      <c r="U16" s="109">
        <v>0</v>
      </c>
      <c r="V16" s="109">
        <v>56</v>
      </c>
      <c r="W16" s="109">
        <v>65</v>
      </c>
      <c r="X16" s="109">
        <v>0</v>
      </c>
      <c r="Y16" s="112">
        <v>1609</v>
      </c>
      <c r="Z16" s="27"/>
      <c r="AA16" s="27"/>
      <c r="AB16" s="27"/>
      <c r="AC16" s="27"/>
      <c r="AD16" s="27"/>
    </row>
    <row r="17" spans="1:30" x14ac:dyDescent="0.25">
      <c r="A17" s="108" t="s">
        <v>198</v>
      </c>
      <c r="B17" s="109">
        <v>0</v>
      </c>
      <c r="C17" s="109"/>
      <c r="D17" s="109">
        <v>0</v>
      </c>
      <c r="E17" s="109">
        <v>0</v>
      </c>
      <c r="F17" s="109">
        <v>0</v>
      </c>
      <c r="G17" s="109">
        <v>43</v>
      </c>
      <c r="H17" s="109">
        <v>27</v>
      </c>
      <c r="I17" s="109">
        <v>0</v>
      </c>
      <c r="J17" s="109">
        <v>0</v>
      </c>
      <c r="K17" s="109">
        <v>0</v>
      </c>
      <c r="L17" s="109">
        <v>0</v>
      </c>
      <c r="M17" s="109">
        <v>0</v>
      </c>
      <c r="N17" s="109">
        <v>55</v>
      </c>
      <c r="O17" s="109">
        <v>35</v>
      </c>
      <c r="P17" s="109">
        <v>55</v>
      </c>
      <c r="Q17" s="113">
        <v>180</v>
      </c>
      <c r="R17" s="110">
        <v>60</v>
      </c>
      <c r="S17" s="109">
        <v>55</v>
      </c>
      <c r="T17" s="109">
        <v>0</v>
      </c>
      <c r="U17" s="109">
        <v>0</v>
      </c>
      <c r="V17" s="109">
        <v>0</v>
      </c>
      <c r="W17" s="109">
        <v>44</v>
      </c>
      <c r="X17" s="109">
        <v>0</v>
      </c>
      <c r="Y17" s="114">
        <v>554</v>
      </c>
      <c r="Z17" s="27"/>
      <c r="AA17" s="27"/>
      <c r="AB17" s="27"/>
      <c r="AC17" s="27"/>
      <c r="AD17" s="27"/>
    </row>
    <row r="18" spans="1:30" x14ac:dyDescent="0.25">
      <c r="A18" s="108" t="s">
        <v>199</v>
      </c>
      <c r="B18" s="109">
        <v>470</v>
      </c>
      <c r="C18" s="109"/>
      <c r="D18" s="109">
        <v>0</v>
      </c>
      <c r="E18" s="109">
        <v>9</v>
      </c>
      <c r="F18" s="109">
        <v>0</v>
      </c>
      <c r="G18" s="109">
        <v>335</v>
      </c>
      <c r="H18" s="109">
        <v>251</v>
      </c>
      <c r="I18" s="109">
        <v>137</v>
      </c>
      <c r="J18" s="109">
        <v>99</v>
      </c>
      <c r="K18" s="109">
        <v>10</v>
      </c>
      <c r="L18" s="109">
        <v>8</v>
      </c>
      <c r="M18" s="109">
        <v>14</v>
      </c>
      <c r="N18" s="109">
        <v>35</v>
      </c>
      <c r="O18" s="109">
        <v>162</v>
      </c>
      <c r="P18" s="109">
        <v>0</v>
      </c>
      <c r="Q18" s="111">
        <v>4597</v>
      </c>
      <c r="R18" s="110">
        <v>693</v>
      </c>
      <c r="S18" s="109">
        <v>371</v>
      </c>
      <c r="T18" s="109">
        <v>40</v>
      </c>
      <c r="U18" s="109">
        <v>0</v>
      </c>
      <c r="V18" s="109">
        <v>84</v>
      </c>
      <c r="W18" s="109">
        <v>43</v>
      </c>
      <c r="X18" s="109">
        <v>13</v>
      </c>
      <c r="Y18" s="112">
        <v>7371</v>
      </c>
      <c r="Z18" s="27"/>
      <c r="AA18" s="27"/>
      <c r="AB18" s="27"/>
      <c r="AC18" s="27"/>
      <c r="AD18" s="27"/>
    </row>
    <row r="19" spans="1:30" x14ac:dyDescent="0.25">
      <c r="A19" s="108" t="s">
        <v>200</v>
      </c>
      <c r="B19" s="109">
        <v>275</v>
      </c>
      <c r="C19" s="109"/>
      <c r="D19" s="109">
        <v>0</v>
      </c>
      <c r="E19" s="109">
        <v>55</v>
      </c>
      <c r="F19" s="109">
        <v>6</v>
      </c>
      <c r="G19" s="110">
        <v>348</v>
      </c>
      <c r="H19" s="109">
        <v>128</v>
      </c>
      <c r="I19" s="109">
        <v>335</v>
      </c>
      <c r="J19" s="109">
        <v>145</v>
      </c>
      <c r="K19" s="109">
        <v>0</v>
      </c>
      <c r="L19" s="109">
        <v>0</v>
      </c>
      <c r="M19" s="109">
        <v>0</v>
      </c>
      <c r="N19" s="109">
        <v>84</v>
      </c>
      <c r="O19" s="109">
        <v>223</v>
      </c>
      <c r="P19" s="109">
        <v>94</v>
      </c>
      <c r="Q19" s="111">
        <v>1859</v>
      </c>
      <c r="R19" s="109">
        <v>285</v>
      </c>
      <c r="S19" s="109">
        <v>327</v>
      </c>
      <c r="T19" s="109">
        <v>206</v>
      </c>
      <c r="U19" s="109">
        <v>0</v>
      </c>
      <c r="V19" s="109">
        <v>24</v>
      </c>
      <c r="W19" s="109">
        <v>85</v>
      </c>
      <c r="X19" s="109">
        <v>0</v>
      </c>
      <c r="Y19" s="112">
        <v>4479</v>
      </c>
      <c r="Z19" s="27"/>
      <c r="AA19" s="27"/>
      <c r="AB19" s="27"/>
      <c r="AC19" s="27"/>
      <c r="AD19" s="27"/>
    </row>
    <row r="20" spans="1:30" x14ac:dyDescent="0.25">
      <c r="A20" s="108" t="s">
        <v>201</v>
      </c>
      <c r="B20" s="109">
        <v>8</v>
      </c>
      <c r="C20" s="109"/>
      <c r="D20" s="109">
        <v>0</v>
      </c>
      <c r="E20" s="109">
        <v>0</v>
      </c>
      <c r="F20" s="109">
        <v>0</v>
      </c>
      <c r="G20" s="109">
        <v>27</v>
      </c>
      <c r="H20" s="109">
        <v>0</v>
      </c>
      <c r="I20" s="109">
        <v>0</v>
      </c>
      <c r="J20" s="109">
        <v>5</v>
      </c>
      <c r="K20" s="109">
        <v>0</v>
      </c>
      <c r="L20" s="109">
        <v>0</v>
      </c>
      <c r="M20" s="109">
        <v>0</v>
      </c>
      <c r="N20" s="109">
        <v>42</v>
      </c>
      <c r="O20" s="109">
        <v>19</v>
      </c>
      <c r="P20" s="109">
        <v>16</v>
      </c>
      <c r="Q20" s="113">
        <v>255</v>
      </c>
      <c r="R20" s="109">
        <v>24</v>
      </c>
      <c r="S20" s="109">
        <v>31</v>
      </c>
      <c r="T20" s="109">
        <v>16</v>
      </c>
      <c r="U20" s="109">
        <v>0</v>
      </c>
      <c r="V20" s="109">
        <v>0</v>
      </c>
      <c r="W20" s="110">
        <v>74</v>
      </c>
      <c r="X20" s="109">
        <v>0</v>
      </c>
      <c r="Y20" s="114">
        <v>517</v>
      </c>
      <c r="Z20" s="27"/>
      <c r="AA20" s="27"/>
      <c r="AB20" s="27"/>
      <c r="AC20" s="27"/>
      <c r="AD20" s="27"/>
    </row>
    <row r="21" spans="1:30" x14ac:dyDescent="0.25">
      <c r="A21" s="117" t="s">
        <v>202</v>
      </c>
      <c r="B21" s="118">
        <v>0</v>
      </c>
      <c r="C21" s="118"/>
      <c r="D21" s="118">
        <v>0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0</v>
      </c>
      <c r="L21" s="118">
        <v>0</v>
      </c>
      <c r="M21" s="118">
        <v>0</v>
      </c>
      <c r="N21" s="118">
        <v>0</v>
      </c>
      <c r="O21" s="118">
        <v>0</v>
      </c>
      <c r="P21" s="118">
        <v>0</v>
      </c>
      <c r="Q21" s="118">
        <v>0</v>
      </c>
      <c r="R21" s="118">
        <v>0</v>
      </c>
      <c r="S21" s="118">
        <v>0</v>
      </c>
      <c r="T21" s="118">
        <v>0</v>
      </c>
      <c r="U21" s="118">
        <v>0</v>
      </c>
      <c r="V21" s="118">
        <v>0</v>
      </c>
      <c r="W21" s="118">
        <v>0</v>
      </c>
      <c r="X21" s="118">
        <v>0</v>
      </c>
      <c r="Y21" s="119">
        <v>0</v>
      </c>
      <c r="Z21" s="27"/>
      <c r="AA21" s="27"/>
      <c r="AB21" s="27"/>
      <c r="AC21" s="27"/>
      <c r="AD21" s="27"/>
    </row>
    <row r="22" spans="1:30" x14ac:dyDescent="0.25">
      <c r="A22" s="117" t="s">
        <v>203</v>
      </c>
      <c r="B22" s="118">
        <v>0</v>
      </c>
      <c r="C22" s="118"/>
      <c r="D22" s="118">
        <v>0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0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0</v>
      </c>
      <c r="V22" s="118">
        <v>0</v>
      </c>
      <c r="W22" s="118">
        <v>0</v>
      </c>
      <c r="X22" s="118">
        <v>0</v>
      </c>
      <c r="Y22" s="119">
        <v>0</v>
      </c>
      <c r="Z22" s="27"/>
      <c r="AA22" s="27"/>
      <c r="AB22" s="27"/>
      <c r="AC22" s="27"/>
      <c r="AD22" s="27"/>
    </row>
    <row r="23" spans="1:30" x14ac:dyDescent="0.25">
      <c r="A23" s="108" t="s">
        <v>204</v>
      </c>
      <c r="B23" s="109">
        <v>34</v>
      </c>
      <c r="C23" s="109"/>
      <c r="D23" s="109">
        <v>0</v>
      </c>
      <c r="E23" s="109">
        <v>0</v>
      </c>
      <c r="F23" s="109">
        <v>0</v>
      </c>
      <c r="G23" s="109">
        <v>87</v>
      </c>
      <c r="H23" s="109">
        <v>23</v>
      </c>
      <c r="I23" s="109">
        <v>13</v>
      </c>
      <c r="J23" s="109">
        <v>0</v>
      </c>
      <c r="K23" s="109">
        <v>0</v>
      </c>
      <c r="L23" s="109">
        <v>0</v>
      </c>
      <c r="M23" s="109">
        <v>8</v>
      </c>
      <c r="N23" s="109">
        <v>17</v>
      </c>
      <c r="O23" s="109">
        <v>14</v>
      </c>
      <c r="P23" s="109">
        <v>0</v>
      </c>
      <c r="Q23" s="113">
        <v>285</v>
      </c>
      <c r="R23" s="109">
        <v>65</v>
      </c>
      <c r="S23" s="109">
        <v>16</v>
      </c>
      <c r="T23" s="109">
        <v>21</v>
      </c>
      <c r="U23" s="109">
        <v>0</v>
      </c>
      <c r="V23" s="109">
        <v>30</v>
      </c>
      <c r="W23" s="110">
        <v>103</v>
      </c>
      <c r="X23" s="109">
        <v>0</v>
      </c>
      <c r="Y23" s="114">
        <v>716</v>
      </c>
      <c r="Z23" s="27"/>
      <c r="AA23" s="27"/>
      <c r="AB23" s="27"/>
      <c r="AC23" s="27"/>
      <c r="AD23" s="27"/>
    </row>
    <row r="24" spans="1:30" x14ac:dyDescent="0.25">
      <c r="A24" s="10" t="s">
        <v>29</v>
      </c>
      <c r="B24" s="11">
        <v>2006</v>
      </c>
      <c r="C24" s="11"/>
      <c r="D24" s="12">
        <v>39</v>
      </c>
      <c r="E24" s="12">
        <v>198</v>
      </c>
      <c r="F24" s="12">
        <v>361</v>
      </c>
      <c r="G24" s="13">
        <v>5438</v>
      </c>
      <c r="H24" s="11">
        <v>2092</v>
      </c>
      <c r="I24" s="11">
        <v>3360</v>
      </c>
      <c r="J24" s="11">
        <v>1508</v>
      </c>
      <c r="K24" s="12">
        <v>193</v>
      </c>
      <c r="L24" s="12">
        <v>603</v>
      </c>
      <c r="M24" s="12">
        <v>30</v>
      </c>
      <c r="N24" s="11">
        <v>4397</v>
      </c>
      <c r="O24" s="13">
        <v>5021</v>
      </c>
      <c r="P24" s="13">
        <v>8385</v>
      </c>
      <c r="Q24" s="13">
        <v>21406</v>
      </c>
      <c r="R24" s="11">
        <v>3265</v>
      </c>
      <c r="S24" s="13">
        <v>4495</v>
      </c>
      <c r="T24" s="11">
        <v>2232</v>
      </c>
      <c r="U24" s="12">
        <v>165</v>
      </c>
      <c r="V24" s="11">
        <v>2012</v>
      </c>
      <c r="W24" s="11">
        <v>2011</v>
      </c>
      <c r="X24" s="12">
        <v>20</v>
      </c>
      <c r="Y24" s="14">
        <v>69237</v>
      </c>
      <c r="Z24" s="27"/>
      <c r="AA24" s="27"/>
      <c r="AB24" s="27"/>
      <c r="AC24" s="27"/>
      <c r="AD24" s="27"/>
    </row>
    <row r="25" spans="1:30" x14ac:dyDescent="0.25">
      <c r="A25" s="108" t="s">
        <v>205</v>
      </c>
      <c r="B25" s="109">
        <v>433</v>
      </c>
      <c r="C25" s="109"/>
      <c r="D25" s="109">
        <v>0</v>
      </c>
      <c r="E25" s="109">
        <v>62</v>
      </c>
      <c r="F25" s="109">
        <v>162</v>
      </c>
      <c r="G25" s="115">
        <v>2279</v>
      </c>
      <c r="H25" s="109">
        <v>418</v>
      </c>
      <c r="I25" s="115">
        <v>1171</v>
      </c>
      <c r="J25" s="109">
        <v>648</v>
      </c>
      <c r="K25" s="109">
        <v>126</v>
      </c>
      <c r="L25" s="109">
        <v>398</v>
      </c>
      <c r="M25" s="109">
        <v>0</v>
      </c>
      <c r="N25" s="115">
        <v>2069</v>
      </c>
      <c r="O25" s="115">
        <v>1838</v>
      </c>
      <c r="P25" s="115">
        <v>3837</v>
      </c>
      <c r="Q25" s="115">
        <v>4850</v>
      </c>
      <c r="R25" s="109">
        <v>739</v>
      </c>
      <c r="S25" s="115">
        <v>1653</v>
      </c>
      <c r="T25" s="109">
        <v>739</v>
      </c>
      <c r="U25" s="109">
        <v>106</v>
      </c>
      <c r="V25" s="115">
        <v>1215</v>
      </c>
      <c r="W25" s="109">
        <v>573</v>
      </c>
      <c r="X25" s="109">
        <v>0</v>
      </c>
      <c r="Y25" s="112">
        <v>23316</v>
      </c>
      <c r="Z25" s="27"/>
      <c r="AA25" s="27"/>
      <c r="AB25" s="27"/>
      <c r="AC25" s="27"/>
      <c r="AD25" s="27"/>
    </row>
    <row r="26" spans="1:30" x14ac:dyDescent="0.25">
      <c r="A26" s="108" t="s">
        <v>206</v>
      </c>
      <c r="B26" s="109">
        <v>364</v>
      </c>
      <c r="C26" s="109"/>
      <c r="D26" s="109">
        <v>29</v>
      </c>
      <c r="E26" s="109">
        <v>16</v>
      </c>
      <c r="F26" s="109">
        <v>193</v>
      </c>
      <c r="G26" s="115">
        <v>1287</v>
      </c>
      <c r="H26" s="109">
        <v>612</v>
      </c>
      <c r="I26" s="109">
        <v>947</v>
      </c>
      <c r="J26" s="109">
        <v>355</v>
      </c>
      <c r="K26" s="109">
        <v>46</v>
      </c>
      <c r="L26" s="109">
        <v>197</v>
      </c>
      <c r="M26" s="109">
        <v>8</v>
      </c>
      <c r="N26" s="115">
        <v>1151</v>
      </c>
      <c r="O26" s="115">
        <v>1934</v>
      </c>
      <c r="P26" s="115">
        <v>2215</v>
      </c>
      <c r="Q26" s="115">
        <v>3830</v>
      </c>
      <c r="R26" s="109">
        <v>615</v>
      </c>
      <c r="S26" s="115">
        <v>1512</v>
      </c>
      <c r="T26" s="109">
        <v>856</v>
      </c>
      <c r="U26" s="109">
        <v>47</v>
      </c>
      <c r="V26" s="109">
        <v>466</v>
      </c>
      <c r="W26" s="109">
        <v>671</v>
      </c>
      <c r="X26" s="109">
        <v>7</v>
      </c>
      <c r="Y26" s="112">
        <v>17358</v>
      </c>
      <c r="Z26" s="27"/>
      <c r="AA26" s="27"/>
      <c r="AB26" s="27"/>
      <c r="AC26" s="27"/>
      <c r="AD26" s="27"/>
    </row>
    <row r="27" spans="1:30" x14ac:dyDescent="0.25">
      <c r="A27" s="108" t="s">
        <v>207</v>
      </c>
      <c r="B27" s="109">
        <v>370</v>
      </c>
      <c r="C27" s="109"/>
      <c r="D27" s="109">
        <v>10</v>
      </c>
      <c r="E27" s="109">
        <v>56</v>
      </c>
      <c r="F27" s="109">
        <v>0</v>
      </c>
      <c r="G27" s="109">
        <v>878</v>
      </c>
      <c r="H27" s="109">
        <v>576</v>
      </c>
      <c r="I27" s="109">
        <v>757</v>
      </c>
      <c r="J27" s="109">
        <v>233</v>
      </c>
      <c r="K27" s="109">
        <v>11</v>
      </c>
      <c r="L27" s="109">
        <v>0</v>
      </c>
      <c r="M27" s="109">
        <v>0</v>
      </c>
      <c r="N27" s="109">
        <v>884</v>
      </c>
      <c r="O27" s="109">
        <v>691</v>
      </c>
      <c r="P27" s="115">
        <v>2137</v>
      </c>
      <c r="Q27" s="115">
        <v>4657</v>
      </c>
      <c r="R27" s="109">
        <v>703</v>
      </c>
      <c r="S27" s="109">
        <v>498</v>
      </c>
      <c r="T27" s="109">
        <v>354</v>
      </c>
      <c r="U27" s="109">
        <v>12</v>
      </c>
      <c r="V27" s="109">
        <v>137</v>
      </c>
      <c r="W27" s="109">
        <v>353</v>
      </c>
      <c r="X27" s="109">
        <v>0</v>
      </c>
      <c r="Y27" s="112">
        <v>13317</v>
      </c>
      <c r="Z27" s="27"/>
      <c r="AA27" s="27"/>
      <c r="AB27" s="27"/>
      <c r="AC27" s="27"/>
      <c r="AD27" s="27"/>
    </row>
    <row r="28" spans="1:30" x14ac:dyDescent="0.25">
      <c r="A28" s="108" t="s">
        <v>208</v>
      </c>
      <c r="B28" s="109">
        <v>805</v>
      </c>
      <c r="C28" s="109"/>
      <c r="D28" s="109">
        <v>0</v>
      </c>
      <c r="E28" s="109">
        <v>64</v>
      </c>
      <c r="F28" s="109">
        <v>6</v>
      </c>
      <c r="G28" s="109">
        <v>907</v>
      </c>
      <c r="H28" s="109">
        <v>463</v>
      </c>
      <c r="I28" s="109">
        <v>472</v>
      </c>
      <c r="J28" s="109">
        <v>272</v>
      </c>
      <c r="K28" s="109">
        <v>10</v>
      </c>
      <c r="L28" s="109">
        <v>8</v>
      </c>
      <c r="M28" s="109">
        <v>14</v>
      </c>
      <c r="N28" s="109">
        <v>276</v>
      </c>
      <c r="O28" s="109">
        <v>544</v>
      </c>
      <c r="P28" s="109">
        <v>196</v>
      </c>
      <c r="Q28" s="115">
        <v>7784</v>
      </c>
      <c r="R28" s="115">
        <v>1143</v>
      </c>
      <c r="S28" s="109">
        <v>816</v>
      </c>
      <c r="T28" s="109">
        <v>262</v>
      </c>
      <c r="U28" s="109">
        <v>0</v>
      </c>
      <c r="V28" s="109">
        <v>164</v>
      </c>
      <c r="W28" s="109">
        <v>311</v>
      </c>
      <c r="X28" s="109">
        <v>13</v>
      </c>
      <c r="Y28" s="112">
        <v>14530</v>
      </c>
      <c r="Z28" s="27"/>
      <c r="AA28" s="27"/>
      <c r="AB28" s="27"/>
      <c r="AC28" s="27"/>
      <c r="AD28" s="27"/>
    </row>
    <row r="29" spans="1:30" x14ac:dyDescent="0.25">
      <c r="A29" s="108" t="s">
        <v>209</v>
      </c>
      <c r="B29" s="109">
        <v>34</v>
      </c>
      <c r="C29" s="109"/>
      <c r="D29" s="109">
        <v>0</v>
      </c>
      <c r="E29" s="109">
        <v>0</v>
      </c>
      <c r="F29" s="109">
        <v>0</v>
      </c>
      <c r="G29" s="109">
        <v>87</v>
      </c>
      <c r="H29" s="109">
        <v>23</v>
      </c>
      <c r="I29" s="109">
        <v>13</v>
      </c>
      <c r="J29" s="109">
        <v>0</v>
      </c>
      <c r="K29" s="109">
        <v>0</v>
      </c>
      <c r="L29" s="109">
        <v>0</v>
      </c>
      <c r="M29" s="109">
        <v>8</v>
      </c>
      <c r="N29" s="109">
        <v>17</v>
      </c>
      <c r="O29" s="109">
        <v>14</v>
      </c>
      <c r="P29" s="109">
        <v>0</v>
      </c>
      <c r="Q29" s="109">
        <v>285</v>
      </c>
      <c r="R29" s="109">
        <v>65</v>
      </c>
      <c r="S29" s="109">
        <v>16</v>
      </c>
      <c r="T29" s="109">
        <v>21</v>
      </c>
      <c r="U29" s="109">
        <v>0</v>
      </c>
      <c r="V29" s="109">
        <v>30</v>
      </c>
      <c r="W29" s="109">
        <v>103</v>
      </c>
      <c r="X29" s="109">
        <v>0</v>
      </c>
      <c r="Y29" s="114">
        <v>716</v>
      </c>
      <c r="Z29" s="27"/>
      <c r="AA29" s="27"/>
      <c r="AB29" s="27"/>
      <c r="AC29" s="27"/>
      <c r="AD29" s="27"/>
    </row>
    <row r="30" spans="1:30" x14ac:dyDescent="0.25">
      <c r="A30" s="10" t="s">
        <v>29</v>
      </c>
      <c r="B30" s="11">
        <v>2006</v>
      </c>
      <c r="C30" s="11"/>
      <c r="D30" s="12">
        <v>39</v>
      </c>
      <c r="E30" s="12">
        <v>198</v>
      </c>
      <c r="F30" s="12">
        <v>361</v>
      </c>
      <c r="G30" s="11">
        <v>5438</v>
      </c>
      <c r="H30" s="11">
        <v>2092</v>
      </c>
      <c r="I30" s="11">
        <v>3360</v>
      </c>
      <c r="J30" s="11">
        <v>1508</v>
      </c>
      <c r="K30" s="12">
        <v>193</v>
      </c>
      <c r="L30" s="12">
        <v>603</v>
      </c>
      <c r="M30" s="12">
        <v>30</v>
      </c>
      <c r="N30" s="11">
        <v>4397</v>
      </c>
      <c r="O30" s="11">
        <v>5021</v>
      </c>
      <c r="P30" s="11">
        <v>8385</v>
      </c>
      <c r="Q30" s="11">
        <v>21406</v>
      </c>
      <c r="R30" s="11">
        <v>3265</v>
      </c>
      <c r="S30" s="11">
        <v>4495</v>
      </c>
      <c r="T30" s="11">
        <v>2232</v>
      </c>
      <c r="U30" s="12">
        <v>165</v>
      </c>
      <c r="V30" s="11">
        <v>2012</v>
      </c>
      <c r="W30" s="11">
        <v>2011</v>
      </c>
      <c r="X30" s="12">
        <v>20</v>
      </c>
      <c r="Y30" s="14">
        <v>69237</v>
      </c>
      <c r="Z30" s="120"/>
      <c r="AA30" s="120"/>
      <c r="AB30" s="120"/>
      <c r="AC30" s="120"/>
      <c r="AD30" s="120"/>
    </row>
    <row r="31" spans="1:30" x14ac:dyDescent="0.25">
      <c r="A31" s="280" t="s">
        <v>210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7"/>
      <c r="AA31" s="27"/>
      <c r="AB31" s="27"/>
      <c r="AC31" s="27"/>
      <c r="AD31" s="27"/>
    </row>
    <row r="32" spans="1:30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120"/>
      <c r="Z32" s="27"/>
      <c r="AA32" s="27"/>
      <c r="AB32" s="27"/>
      <c r="AC32" s="27"/>
      <c r="AD32" s="27"/>
    </row>
    <row r="33" spans="1:30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</row>
    <row r="34" spans="1:30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120"/>
      <c r="Z34" s="27"/>
      <c r="AA34" s="27"/>
      <c r="AB34" s="27"/>
      <c r="AC34" s="27"/>
      <c r="AD34" s="27"/>
    </row>
    <row r="35" spans="1:30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</row>
    <row r="36" spans="1:30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120"/>
      <c r="Z36" s="27"/>
      <c r="AA36" s="27"/>
      <c r="AB36" s="27"/>
      <c r="AC36" s="27"/>
      <c r="AD36" s="27"/>
    </row>
    <row r="37" spans="1:30" x14ac:dyDescent="0.25">
      <c r="A37" s="27"/>
      <c r="B37" s="27"/>
      <c r="C37" s="27"/>
      <c r="D37" s="27"/>
      <c r="E37" s="27"/>
      <c r="F37" s="27"/>
      <c r="G37" s="27"/>
      <c r="H37" s="27"/>
      <c r="I37" s="29" t="s">
        <v>322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121"/>
      <c r="Z37" s="121"/>
      <c r="AA37" s="121"/>
      <c r="AB37" s="121"/>
      <c r="AC37" s="121"/>
      <c r="AD37" s="27"/>
    </row>
    <row r="38" spans="1:30" ht="42" x14ac:dyDescent="0.25">
      <c r="A38" s="15" t="s">
        <v>6</v>
      </c>
      <c r="B38" s="10" t="s">
        <v>29</v>
      </c>
      <c r="C38" s="15" t="s">
        <v>6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120"/>
      <c r="Z38" s="27"/>
      <c r="AA38" s="27"/>
      <c r="AB38" s="27"/>
      <c r="AC38" s="27"/>
      <c r="AD38" s="27"/>
    </row>
    <row r="39" spans="1:30" ht="43.5" x14ac:dyDescent="0.25">
      <c r="A39" s="16" t="s">
        <v>28</v>
      </c>
      <c r="B39" s="12">
        <v>20</v>
      </c>
      <c r="C39" s="16" t="s">
        <v>28</v>
      </c>
      <c r="D39" s="17">
        <f>B39/B62*100</f>
        <v>2.888628912286783E-2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120"/>
      <c r="Z39" s="27"/>
      <c r="AA39" s="27"/>
      <c r="AB39" s="27"/>
      <c r="AC39" s="27"/>
      <c r="AD39" s="27"/>
    </row>
    <row r="40" spans="1:30" ht="85.5" x14ac:dyDescent="0.25">
      <c r="A40" s="16" t="s">
        <v>17</v>
      </c>
      <c r="B40" s="12">
        <v>30</v>
      </c>
      <c r="C40" s="16" t="s">
        <v>17</v>
      </c>
      <c r="D40" s="17">
        <f>B40/B62*100</f>
        <v>4.3329433684301748E-2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120"/>
      <c r="Z40" s="27"/>
      <c r="AA40" s="27"/>
      <c r="AB40" s="27"/>
      <c r="AC40" s="27"/>
      <c r="AD40" s="27"/>
    </row>
    <row r="41" spans="1:30" ht="33" x14ac:dyDescent="0.25">
      <c r="A41" s="16" t="s">
        <v>8</v>
      </c>
      <c r="B41" s="12">
        <v>39</v>
      </c>
      <c r="C41" s="16" t="s">
        <v>8</v>
      </c>
      <c r="D41" s="17">
        <f>B41/B62*100</f>
        <v>5.632826378959227E-2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120"/>
      <c r="Z41" s="27"/>
      <c r="AA41" s="27"/>
      <c r="AB41" s="27"/>
      <c r="AC41" s="27"/>
      <c r="AD41" s="27"/>
    </row>
    <row r="42" spans="1:30" ht="43.5" x14ac:dyDescent="0.25">
      <c r="A42" s="16" t="s">
        <v>25</v>
      </c>
      <c r="B42" s="12">
        <v>165</v>
      </c>
      <c r="C42" s="16" t="s">
        <v>25</v>
      </c>
      <c r="D42" s="17">
        <f>B42/B62*100</f>
        <v>0.2383118852636596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120"/>
      <c r="Z42" s="27"/>
      <c r="AA42" s="27"/>
      <c r="AB42" s="27"/>
      <c r="AC42" s="27"/>
      <c r="AD42" s="27"/>
    </row>
    <row r="43" spans="1:30" ht="43.5" x14ac:dyDescent="0.25">
      <c r="A43" s="16" t="s">
        <v>15</v>
      </c>
      <c r="B43" s="12">
        <v>193</v>
      </c>
      <c r="C43" s="16" t="s">
        <v>15</v>
      </c>
      <c r="D43" s="17">
        <f>B43/B62*100</f>
        <v>0.27875269003567454</v>
      </c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120"/>
      <c r="Z43" s="27"/>
      <c r="AA43" s="27"/>
      <c r="AB43" s="27"/>
      <c r="AC43" s="27"/>
      <c r="AD43" s="27"/>
    </row>
    <row r="44" spans="1:30" ht="43.5" x14ac:dyDescent="0.25">
      <c r="A44" s="16" t="s">
        <v>9</v>
      </c>
      <c r="B44" s="12">
        <v>198</v>
      </c>
      <c r="C44" s="16" t="s">
        <v>9</v>
      </c>
      <c r="D44" s="17">
        <f>B44/B62*100</f>
        <v>0.2859742623163915</v>
      </c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120"/>
      <c r="Z44" s="27"/>
      <c r="AA44" s="27"/>
      <c r="AB44" s="27"/>
      <c r="AC44" s="27"/>
      <c r="AD44" s="27"/>
    </row>
    <row r="45" spans="1:30" ht="22.5" x14ac:dyDescent="0.25">
      <c r="A45" s="16" t="s">
        <v>10</v>
      </c>
      <c r="B45" s="12">
        <v>361</v>
      </c>
      <c r="C45" s="16" t="s">
        <v>10</v>
      </c>
      <c r="D45" s="17">
        <f>B45/B62*100</f>
        <v>0.5213975186677644</v>
      </c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120"/>
      <c r="Z45" s="27"/>
      <c r="AA45" s="27"/>
      <c r="AB45" s="27"/>
      <c r="AC45" s="27"/>
      <c r="AD45" s="27"/>
    </row>
    <row r="46" spans="1:30" ht="22.5" x14ac:dyDescent="0.25">
      <c r="A46" s="16" t="s">
        <v>16</v>
      </c>
      <c r="B46" s="12">
        <v>603</v>
      </c>
      <c r="C46" s="16" t="s">
        <v>16</v>
      </c>
      <c r="D46" s="17">
        <f>B46/B62*100</f>
        <v>0.87092161705446514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120"/>
      <c r="Z46" s="27"/>
      <c r="AA46" s="27"/>
      <c r="AB46" s="27"/>
      <c r="AC46" s="27"/>
      <c r="AD46" s="27"/>
    </row>
    <row r="47" spans="1:30" ht="43.5" x14ac:dyDescent="0.25">
      <c r="A47" s="16" t="s">
        <v>14</v>
      </c>
      <c r="B47" s="11">
        <v>1508</v>
      </c>
      <c r="C47" s="16" t="s">
        <v>14</v>
      </c>
      <c r="D47" s="17">
        <f>B47/B62*100</f>
        <v>2.1780261998642345</v>
      </c>
      <c r="E47" s="27"/>
      <c r="F47" s="27"/>
      <c r="G47" s="27"/>
      <c r="H47" s="27"/>
      <c r="I47" s="27" t="s">
        <v>321</v>
      </c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120"/>
      <c r="Z47" s="27"/>
      <c r="AA47" s="27"/>
      <c r="AB47" s="27"/>
      <c r="AC47" s="27"/>
      <c r="AD47" s="27"/>
    </row>
    <row r="48" spans="1:30" ht="33" x14ac:dyDescent="0.25">
      <c r="A48" s="16" t="s">
        <v>7</v>
      </c>
      <c r="B48" s="11">
        <v>2006</v>
      </c>
      <c r="C48" s="16" t="s">
        <v>7</v>
      </c>
      <c r="D48" s="17">
        <f>B48/B62*100</f>
        <v>2.8972947990236433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120"/>
      <c r="Z48" s="27"/>
      <c r="AA48" s="27"/>
      <c r="AB48" s="27"/>
      <c r="AC48" s="27"/>
      <c r="AD48" s="27"/>
    </row>
    <row r="49" spans="1:30" ht="22.5" x14ac:dyDescent="0.25">
      <c r="A49" s="16" t="s">
        <v>27</v>
      </c>
      <c r="B49" s="11">
        <v>2011</v>
      </c>
      <c r="C49" s="16" t="s">
        <v>27</v>
      </c>
      <c r="D49" s="17">
        <f>B49/B62*100</f>
        <v>2.9045163713043602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120"/>
      <c r="Z49" s="27"/>
      <c r="AA49" s="27"/>
      <c r="AB49" s="27"/>
      <c r="AC49" s="27"/>
      <c r="AD49" s="27"/>
    </row>
    <row r="50" spans="1:30" ht="64.5" x14ac:dyDescent="0.25">
      <c r="A50" s="16" t="s">
        <v>26</v>
      </c>
      <c r="B50" s="11">
        <v>2012</v>
      </c>
      <c r="C50" s="16" t="s">
        <v>26</v>
      </c>
      <c r="D50" s="17">
        <f>B50/B62*100</f>
        <v>2.9059606857605038</v>
      </c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120"/>
      <c r="Z50" s="27"/>
      <c r="AA50" s="27"/>
      <c r="AB50" s="27"/>
      <c r="AC50" s="27"/>
      <c r="AD50" s="27"/>
    </row>
    <row r="51" spans="1:30" ht="22.5" x14ac:dyDescent="0.25">
      <c r="A51" s="16" t="s">
        <v>12</v>
      </c>
      <c r="B51" s="11">
        <v>2092</v>
      </c>
      <c r="C51" s="16" t="s">
        <v>12</v>
      </c>
      <c r="D51" s="17">
        <f>B51/B62*100</f>
        <v>3.0215058422519752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120"/>
      <c r="Z51" s="27"/>
      <c r="AA51" s="27"/>
      <c r="AB51" s="27"/>
      <c r="AC51" s="27"/>
      <c r="AD51" s="27"/>
    </row>
    <row r="52" spans="1:30" ht="33" x14ac:dyDescent="0.25">
      <c r="A52" s="16" t="s">
        <v>24</v>
      </c>
      <c r="B52" s="11">
        <v>2232</v>
      </c>
      <c r="C52" s="16" t="s">
        <v>24</v>
      </c>
      <c r="D52" s="17">
        <f>B52/B62*100</f>
        <v>3.2237098661120496</v>
      </c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120"/>
      <c r="Z52" s="27"/>
      <c r="AA52" s="27"/>
      <c r="AB52" s="27"/>
      <c r="AC52" s="27"/>
      <c r="AD52" s="27"/>
    </row>
    <row r="53" spans="1:30" ht="54" x14ac:dyDescent="0.25">
      <c r="A53" s="16" t="s">
        <v>22</v>
      </c>
      <c r="B53" s="11">
        <v>3265</v>
      </c>
      <c r="C53" s="16" t="s">
        <v>22</v>
      </c>
      <c r="D53" s="17">
        <f>B53/B62*100</f>
        <v>4.715686699308173</v>
      </c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120"/>
      <c r="Z53" s="27"/>
      <c r="AA53" s="27"/>
      <c r="AB53" s="27"/>
      <c r="AC53" s="27"/>
      <c r="AD53" s="27"/>
    </row>
    <row r="54" spans="1:30" ht="22.5" x14ac:dyDescent="0.25">
      <c r="A54" s="16" t="s">
        <v>13</v>
      </c>
      <c r="B54" s="11">
        <v>3360</v>
      </c>
      <c r="C54" s="16" t="s">
        <v>13</v>
      </c>
      <c r="D54" s="17">
        <f>B54/B62*100</f>
        <v>4.8528965726417956</v>
      </c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120"/>
      <c r="Z54" s="27"/>
      <c r="AA54" s="27"/>
      <c r="AB54" s="27"/>
      <c r="AC54" s="27"/>
      <c r="AD54" s="27"/>
    </row>
    <row r="55" spans="1:30" ht="54" x14ac:dyDescent="0.25">
      <c r="A55" s="16" t="s">
        <v>18</v>
      </c>
      <c r="B55" s="11">
        <v>4397</v>
      </c>
      <c r="C55" s="16" t="s">
        <v>18</v>
      </c>
      <c r="D55" s="17">
        <f>B55/B62*100</f>
        <v>6.350650663662492</v>
      </c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120"/>
      <c r="Z55" s="27"/>
      <c r="AA55" s="27"/>
      <c r="AB55" s="27"/>
      <c r="AC55" s="27"/>
      <c r="AD55" s="27"/>
    </row>
    <row r="56" spans="1:30" ht="43.5" x14ac:dyDescent="0.25">
      <c r="A56" s="16" t="s">
        <v>23</v>
      </c>
      <c r="B56" s="13">
        <v>4495</v>
      </c>
      <c r="C56" s="16" t="s">
        <v>23</v>
      </c>
      <c r="D56" s="17">
        <f>B56/B62*100</f>
        <v>6.4921934803645458</v>
      </c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120"/>
      <c r="Z56" s="27"/>
      <c r="AA56" s="27"/>
      <c r="AB56" s="27"/>
      <c r="AC56" s="27"/>
      <c r="AD56" s="27"/>
    </row>
    <row r="57" spans="1:30" ht="22.5" x14ac:dyDescent="0.25">
      <c r="A57" s="16" t="s">
        <v>19</v>
      </c>
      <c r="B57" s="13">
        <v>5021</v>
      </c>
      <c r="C57" s="16" t="s">
        <v>19</v>
      </c>
      <c r="D57" s="17">
        <f>B57/B62*100</f>
        <v>7.2519028842959692</v>
      </c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120"/>
      <c r="Z57" s="27"/>
      <c r="AA57" s="27"/>
      <c r="AB57" s="27"/>
      <c r="AC57" s="27"/>
      <c r="AD57" s="27"/>
    </row>
    <row r="58" spans="1:30" ht="22.5" x14ac:dyDescent="0.25">
      <c r="A58" s="16" t="s">
        <v>11</v>
      </c>
      <c r="B58" s="13">
        <v>5438</v>
      </c>
      <c r="C58" s="16" t="s">
        <v>11</v>
      </c>
      <c r="D58" s="17">
        <f>B58/B62*100</f>
        <v>7.8541820125077626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120"/>
      <c r="Z58" s="27"/>
      <c r="AA58" s="27"/>
      <c r="AB58" s="27"/>
      <c r="AC58" s="27"/>
      <c r="AD58" s="27"/>
    </row>
    <row r="59" spans="1:30" ht="33" x14ac:dyDescent="0.25">
      <c r="A59" s="16" t="s">
        <v>20</v>
      </c>
      <c r="B59" s="13">
        <v>8385</v>
      </c>
      <c r="C59" s="16" t="s">
        <v>20</v>
      </c>
      <c r="D59" s="17">
        <f>B59/B62*100</f>
        <v>12.110576714762338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120"/>
      <c r="Z59" s="27"/>
      <c r="AA59" s="27"/>
      <c r="AB59" s="27"/>
      <c r="AC59" s="27"/>
      <c r="AD59" s="27"/>
    </row>
    <row r="60" spans="1:30" ht="33" x14ac:dyDescent="0.25">
      <c r="A60" s="16" t="s">
        <v>21</v>
      </c>
      <c r="B60" s="13">
        <v>21406</v>
      </c>
      <c r="C60" s="16" t="s">
        <v>21</v>
      </c>
      <c r="D60" s="17">
        <f>B60/B62*100</f>
        <v>30.916995248205438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120"/>
      <c r="Z60" s="27"/>
      <c r="AA60" s="27"/>
      <c r="AB60" s="27"/>
      <c r="AC60" s="27"/>
      <c r="AD60" s="27"/>
    </row>
    <row r="61" spans="1:30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120"/>
      <c r="Z61" s="27"/>
      <c r="AA61" s="27"/>
      <c r="AB61" s="27"/>
      <c r="AC61" s="27"/>
      <c r="AD61" s="27"/>
    </row>
    <row r="62" spans="1:30" x14ac:dyDescent="0.25">
      <c r="A62" s="15" t="s">
        <v>5</v>
      </c>
      <c r="B62" s="14">
        <v>69237</v>
      </c>
      <c r="C62" s="18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120"/>
      <c r="Z62" s="27"/>
      <c r="AA62" s="27"/>
      <c r="AB62" s="27"/>
      <c r="AC62" s="27"/>
      <c r="AD62" s="27"/>
    </row>
    <row r="63" spans="1:30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120"/>
      <c r="Z63" s="27"/>
      <c r="AA63" s="27"/>
      <c r="AB63" s="27"/>
      <c r="AC63" s="27"/>
      <c r="AD63" s="27"/>
    </row>
  </sheetData>
  <mergeCells count="2">
    <mergeCell ref="A1:Y1"/>
    <mergeCell ref="A31:Y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2C72-AAF7-4287-8FCF-A145C7834A27}">
  <sheetPr>
    <tabColor theme="2"/>
  </sheetPr>
  <dimension ref="A2:J38"/>
  <sheetViews>
    <sheetView topLeftCell="A20" zoomScale="85" zoomScaleNormal="85" workbookViewId="0">
      <selection activeCell="A39" sqref="A39"/>
    </sheetView>
  </sheetViews>
  <sheetFormatPr defaultColWidth="8.85546875" defaultRowHeight="12.75" x14ac:dyDescent="0.2"/>
  <cols>
    <col min="1" max="1" width="44.42578125" style="48" customWidth="1"/>
    <col min="2" max="2" width="9.85546875" style="48" customWidth="1"/>
    <col min="3" max="256" width="8.85546875" style="48"/>
    <col min="257" max="257" width="44.42578125" style="48" customWidth="1"/>
    <col min="258" max="258" width="9.85546875" style="48" customWidth="1"/>
    <col min="259" max="512" width="8.85546875" style="48"/>
    <col min="513" max="513" width="44.42578125" style="48" customWidth="1"/>
    <col min="514" max="514" width="9.85546875" style="48" customWidth="1"/>
    <col min="515" max="768" width="8.85546875" style="48"/>
    <col min="769" max="769" width="44.42578125" style="48" customWidth="1"/>
    <col min="770" max="770" width="9.85546875" style="48" customWidth="1"/>
    <col min="771" max="1024" width="8.85546875" style="48"/>
    <col min="1025" max="1025" width="44.42578125" style="48" customWidth="1"/>
    <col min="1026" max="1026" width="9.85546875" style="48" customWidth="1"/>
    <col min="1027" max="1280" width="8.85546875" style="48"/>
    <col min="1281" max="1281" width="44.42578125" style="48" customWidth="1"/>
    <col min="1282" max="1282" width="9.85546875" style="48" customWidth="1"/>
    <col min="1283" max="1536" width="8.85546875" style="48"/>
    <col min="1537" max="1537" width="44.42578125" style="48" customWidth="1"/>
    <col min="1538" max="1538" width="9.85546875" style="48" customWidth="1"/>
    <col min="1539" max="1792" width="8.85546875" style="48"/>
    <col min="1793" max="1793" width="44.42578125" style="48" customWidth="1"/>
    <col min="1794" max="1794" width="9.85546875" style="48" customWidth="1"/>
    <col min="1795" max="2048" width="8.85546875" style="48"/>
    <col min="2049" max="2049" width="44.42578125" style="48" customWidth="1"/>
    <col min="2050" max="2050" width="9.85546875" style="48" customWidth="1"/>
    <col min="2051" max="2304" width="8.85546875" style="48"/>
    <col min="2305" max="2305" width="44.42578125" style="48" customWidth="1"/>
    <col min="2306" max="2306" width="9.85546875" style="48" customWidth="1"/>
    <col min="2307" max="2560" width="8.85546875" style="48"/>
    <col min="2561" max="2561" width="44.42578125" style="48" customWidth="1"/>
    <col min="2562" max="2562" width="9.85546875" style="48" customWidth="1"/>
    <col min="2563" max="2816" width="8.85546875" style="48"/>
    <col min="2817" max="2817" width="44.42578125" style="48" customWidth="1"/>
    <col min="2818" max="2818" width="9.85546875" style="48" customWidth="1"/>
    <col min="2819" max="3072" width="8.85546875" style="48"/>
    <col min="3073" max="3073" width="44.42578125" style="48" customWidth="1"/>
    <col min="3074" max="3074" width="9.85546875" style="48" customWidth="1"/>
    <col min="3075" max="3328" width="8.85546875" style="48"/>
    <col min="3329" max="3329" width="44.42578125" style="48" customWidth="1"/>
    <col min="3330" max="3330" width="9.85546875" style="48" customWidth="1"/>
    <col min="3331" max="3584" width="8.85546875" style="48"/>
    <col min="3585" max="3585" width="44.42578125" style="48" customWidth="1"/>
    <col min="3586" max="3586" width="9.85546875" style="48" customWidth="1"/>
    <col min="3587" max="3840" width="8.85546875" style="48"/>
    <col min="3841" max="3841" width="44.42578125" style="48" customWidth="1"/>
    <col min="3842" max="3842" width="9.85546875" style="48" customWidth="1"/>
    <col min="3843" max="4096" width="8.85546875" style="48"/>
    <col min="4097" max="4097" width="44.42578125" style="48" customWidth="1"/>
    <col min="4098" max="4098" width="9.85546875" style="48" customWidth="1"/>
    <col min="4099" max="4352" width="8.85546875" style="48"/>
    <col min="4353" max="4353" width="44.42578125" style="48" customWidth="1"/>
    <col min="4354" max="4354" width="9.85546875" style="48" customWidth="1"/>
    <col min="4355" max="4608" width="8.85546875" style="48"/>
    <col min="4609" max="4609" width="44.42578125" style="48" customWidth="1"/>
    <col min="4610" max="4610" width="9.85546875" style="48" customWidth="1"/>
    <col min="4611" max="4864" width="8.85546875" style="48"/>
    <col min="4865" max="4865" width="44.42578125" style="48" customWidth="1"/>
    <col min="4866" max="4866" width="9.85546875" style="48" customWidth="1"/>
    <col min="4867" max="5120" width="8.85546875" style="48"/>
    <col min="5121" max="5121" width="44.42578125" style="48" customWidth="1"/>
    <col min="5122" max="5122" width="9.85546875" style="48" customWidth="1"/>
    <col min="5123" max="5376" width="8.85546875" style="48"/>
    <col min="5377" max="5377" width="44.42578125" style="48" customWidth="1"/>
    <col min="5378" max="5378" width="9.85546875" style="48" customWidth="1"/>
    <col min="5379" max="5632" width="8.85546875" style="48"/>
    <col min="5633" max="5633" width="44.42578125" style="48" customWidth="1"/>
    <col min="5634" max="5634" width="9.85546875" style="48" customWidth="1"/>
    <col min="5635" max="5888" width="8.85546875" style="48"/>
    <col min="5889" max="5889" width="44.42578125" style="48" customWidth="1"/>
    <col min="5890" max="5890" width="9.85546875" style="48" customWidth="1"/>
    <col min="5891" max="6144" width="8.85546875" style="48"/>
    <col min="6145" max="6145" width="44.42578125" style="48" customWidth="1"/>
    <col min="6146" max="6146" width="9.85546875" style="48" customWidth="1"/>
    <col min="6147" max="6400" width="8.85546875" style="48"/>
    <col min="6401" max="6401" width="44.42578125" style="48" customWidth="1"/>
    <col min="6402" max="6402" width="9.85546875" style="48" customWidth="1"/>
    <col min="6403" max="6656" width="8.85546875" style="48"/>
    <col min="6657" max="6657" width="44.42578125" style="48" customWidth="1"/>
    <col min="6658" max="6658" width="9.85546875" style="48" customWidth="1"/>
    <col min="6659" max="6912" width="8.85546875" style="48"/>
    <col min="6913" max="6913" width="44.42578125" style="48" customWidth="1"/>
    <col min="6914" max="6914" width="9.85546875" style="48" customWidth="1"/>
    <col min="6915" max="7168" width="8.85546875" style="48"/>
    <col min="7169" max="7169" width="44.42578125" style="48" customWidth="1"/>
    <col min="7170" max="7170" width="9.85546875" style="48" customWidth="1"/>
    <col min="7171" max="7424" width="8.85546875" style="48"/>
    <col min="7425" max="7425" width="44.42578125" style="48" customWidth="1"/>
    <col min="7426" max="7426" width="9.85546875" style="48" customWidth="1"/>
    <col min="7427" max="7680" width="8.85546875" style="48"/>
    <col min="7681" max="7681" width="44.42578125" style="48" customWidth="1"/>
    <col min="7682" max="7682" width="9.85546875" style="48" customWidth="1"/>
    <col min="7683" max="7936" width="8.85546875" style="48"/>
    <col min="7937" max="7937" width="44.42578125" style="48" customWidth="1"/>
    <col min="7938" max="7938" width="9.85546875" style="48" customWidth="1"/>
    <col min="7939" max="8192" width="8.85546875" style="48"/>
    <col min="8193" max="8193" width="44.42578125" style="48" customWidth="1"/>
    <col min="8194" max="8194" width="9.85546875" style="48" customWidth="1"/>
    <col min="8195" max="8448" width="8.85546875" style="48"/>
    <col min="8449" max="8449" width="44.42578125" style="48" customWidth="1"/>
    <col min="8450" max="8450" width="9.85546875" style="48" customWidth="1"/>
    <col min="8451" max="8704" width="8.85546875" style="48"/>
    <col min="8705" max="8705" width="44.42578125" style="48" customWidth="1"/>
    <col min="8706" max="8706" width="9.85546875" style="48" customWidth="1"/>
    <col min="8707" max="8960" width="8.85546875" style="48"/>
    <col min="8961" max="8961" width="44.42578125" style="48" customWidth="1"/>
    <col min="8962" max="8962" width="9.85546875" style="48" customWidth="1"/>
    <col min="8963" max="9216" width="8.85546875" style="48"/>
    <col min="9217" max="9217" width="44.42578125" style="48" customWidth="1"/>
    <col min="9218" max="9218" width="9.85546875" style="48" customWidth="1"/>
    <col min="9219" max="9472" width="8.85546875" style="48"/>
    <col min="9473" max="9473" width="44.42578125" style="48" customWidth="1"/>
    <col min="9474" max="9474" width="9.85546875" style="48" customWidth="1"/>
    <col min="9475" max="9728" width="8.85546875" style="48"/>
    <col min="9729" max="9729" width="44.42578125" style="48" customWidth="1"/>
    <col min="9730" max="9730" width="9.85546875" style="48" customWidth="1"/>
    <col min="9731" max="9984" width="8.85546875" style="48"/>
    <col min="9985" max="9985" width="44.42578125" style="48" customWidth="1"/>
    <col min="9986" max="9986" width="9.85546875" style="48" customWidth="1"/>
    <col min="9987" max="10240" width="8.85546875" style="48"/>
    <col min="10241" max="10241" width="44.42578125" style="48" customWidth="1"/>
    <col min="10242" max="10242" width="9.85546875" style="48" customWidth="1"/>
    <col min="10243" max="10496" width="8.85546875" style="48"/>
    <col min="10497" max="10497" width="44.42578125" style="48" customWidth="1"/>
    <col min="10498" max="10498" width="9.85546875" style="48" customWidth="1"/>
    <col min="10499" max="10752" width="8.85546875" style="48"/>
    <col min="10753" max="10753" width="44.42578125" style="48" customWidth="1"/>
    <col min="10754" max="10754" width="9.85546875" style="48" customWidth="1"/>
    <col min="10755" max="11008" width="8.85546875" style="48"/>
    <col min="11009" max="11009" width="44.42578125" style="48" customWidth="1"/>
    <col min="11010" max="11010" width="9.85546875" style="48" customWidth="1"/>
    <col min="11011" max="11264" width="8.85546875" style="48"/>
    <col min="11265" max="11265" width="44.42578125" style="48" customWidth="1"/>
    <col min="11266" max="11266" width="9.85546875" style="48" customWidth="1"/>
    <col min="11267" max="11520" width="8.85546875" style="48"/>
    <col min="11521" max="11521" width="44.42578125" style="48" customWidth="1"/>
    <col min="11522" max="11522" width="9.85546875" style="48" customWidth="1"/>
    <col min="11523" max="11776" width="8.85546875" style="48"/>
    <col min="11777" max="11777" width="44.42578125" style="48" customWidth="1"/>
    <col min="11778" max="11778" width="9.85546875" style="48" customWidth="1"/>
    <col min="11779" max="12032" width="8.85546875" style="48"/>
    <col min="12033" max="12033" width="44.42578125" style="48" customWidth="1"/>
    <col min="12034" max="12034" width="9.85546875" style="48" customWidth="1"/>
    <col min="12035" max="12288" width="8.85546875" style="48"/>
    <col min="12289" max="12289" width="44.42578125" style="48" customWidth="1"/>
    <col min="12290" max="12290" width="9.85546875" style="48" customWidth="1"/>
    <col min="12291" max="12544" width="8.85546875" style="48"/>
    <col min="12545" max="12545" width="44.42578125" style="48" customWidth="1"/>
    <col min="12546" max="12546" width="9.85546875" style="48" customWidth="1"/>
    <col min="12547" max="12800" width="8.85546875" style="48"/>
    <col min="12801" max="12801" width="44.42578125" style="48" customWidth="1"/>
    <col min="12802" max="12802" width="9.85546875" style="48" customWidth="1"/>
    <col min="12803" max="13056" width="8.85546875" style="48"/>
    <col min="13057" max="13057" width="44.42578125" style="48" customWidth="1"/>
    <col min="13058" max="13058" width="9.85546875" style="48" customWidth="1"/>
    <col min="13059" max="13312" width="8.85546875" style="48"/>
    <col min="13313" max="13313" width="44.42578125" style="48" customWidth="1"/>
    <col min="13314" max="13314" width="9.85546875" style="48" customWidth="1"/>
    <col min="13315" max="13568" width="8.85546875" style="48"/>
    <col min="13569" max="13569" width="44.42578125" style="48" customWidth="1"/>
    <col min="13570" max="13570" width="9.85546875" style="48" customWidth="1"/>
    <col min="13571" max="13824" width="8.85546875" style="48"/>
    <col min="13825" max="13825" width="44.42578125" style="48" customWidth="1"/>
    <col min="13826" max="13826" width="9.85546875" style="48" customWidth="1"/>
    <col min="13827" max="14080" width="8.85546875" style="48"/>
    <col min="14081" max="14081" width="44.42578125" style="48" customWidth="1"/>
    <col min="14082" max="14082" width="9.85546875" style="48" customWidth="1"/>
    <col min="14083" max="14336" width="8.85546875" style="48"/>
    <col min="14337" max="14337" width="44.42578125" style="48" customWidth="1"/>
    <col min="14338" max="14338" width="9.85546875" style="48" customWidth="1"/>
    <col min="14339" max="14592" width="8.85546875" style="48"/>
    <col min="14593" max="14593" width="44.42578125" style="48" customWidth="1"/>
    <col min="14594" max="14594" width="9.85546875" style="48" customWidth="1"/>
    <col min="14595" max="14848" width="8.85546875" style="48"/>
    <col min="14849" max="14849" width="44.42578125" style="48" customWidth="1"/>
    <col min="14850" max="14850" width="9.85546875" style="48" customWidth="1"/>
    <col min="14851" max="15104" width="8.85546875" style="48"/>
    <col min="15105" max="15105" width="44.42578125" style="48" customWidth="1"/>
    <col min="15106" max="15106" width="9.85546875" style="48" customWidth="1"/>
    <col min="15107" max="15360" width="8.85546875" style="48"/>
    <col min="15361" max="15361" width="44.42578125" style="48" customWidth="1"/>
    <col min="15362" max="15362" width="9.85546875" style="48" customWidth="1"/>
    <col min="15363" max="15616" width="8.85546875" style="48"/>
    <col min="15617" max="15617" width="44.42578125" style="48" customWidth="1"/>
    <col min="15618" max="15618" width="9.85546875" style="48" customWidth="1"/>
    <col min="15619" max="15872" width="8.85546875" style="48"/>
    <col min="15873" max="15873" width="44.42578125" style="48" customWidth="1"/>
    <col min="15874" max="15874" width="9.85546875" style="48" customWidth="1"/>
    <col min="15875" max="16128" width="8.85546875" style="48"/>
    <col min="16129" max="16129" width="44.42578125" style="48" customWidth="1"/>
    <col min="16130" max="16130" width="9.85546875" style="48" customWidth="1"/>
    <col min="16131" max="16384" width="8.85546875" style="48"/>
  </cols>
  <sheetData>
    <row r="2" spans="1:10" ht="28.15" customHeight="1" x14ac:dyDescent="0.2">
      <c r="A2" s="185"/>
      <c r="B2" s="186" t="s">
        <v>246</v>
      </c>
      <c r="C2" s="186" t="s">
        <v>247</v>
      </c>
      <c r="D2" s="186" t="s">
        <v>207</v>
      </c>
      <c r="E2" s="186" t="s">
        <v>248</v>
      </c>
      <c r="F2" s="186" t="s">
        <v>209</v>
      </c>
    </row>
    <row r="3" spans="1:10" x14ac:dyDescent="0.2">
      <c r="A3" s="173" t="s">
        <v>273</v>
      </c>
      <c r="B3" s="178">
        <v>12.491827317175888</v>
      </c>
      <c r="C3" s="178">
        <v>13.340765493592494</v>
      </c>
      <c r="D3" s="178">
        <v>10.236445247370741</v>
      </c>
      <c r="E3" s="178">
        <v>23.833038570443094</v>
      </c>
      <c r="F3" s="178">
        <v>17.956805603783121</v>
      </c>
    </row>
    <row r="4" spans="1:10" x14ac:dyDescent="0.2">
      <c r="A4" s="173" t="s">
        <v>274</v>
      </c>
      <c r="B4" s="178">
        <v>2.8936771896648361</v>
      </c>
      <c r="C4" s="178">
        <v>3.2965443850002676</v>
      </c>
      <c r="D4" s="178">
        <v>2.959310342037945</v>
      </c>
      <c r="E4" s="178">
        <v>4.8282315443362354</v>
      </c>
      <c r="F4" s="178">
        <v>3.6603363403418605</v>
      </c>
    </row>
    <row r="5" spans="1:10" x14ac:dyDescent="0.2">
      <c r="A5" s="173" t="s">
        <v>275</v>
      </c>
      <c r="B5" s="178">
        <v>6.0464886576333594</v>
      </c>
      <c r="C5" s="178">
        <v>13.393454464891333</v>
      </c>
      <c r="D5" s="178">
        <v>9.7110596255134567</v>
      </c>
      <c r="E5" s="178">
        <v>11.422078837447369</v>
      </c>
      <c r="F5" s="178">
        <v>2.3094462176078703</v>
      </c>
    </row>
    <row r="6" spans="1:10" x14ac:dyDescent="0.2">
      <c r="A6" s="173" t="s">
        <v>276</v>
      </c>
      <c r="B6" s="178">
        <v>2.2546264545858548</v>
      </c>
      <c r="C6" s="178">
        <v>5.1829281822976343</v>
      </c>
      <c r="D6" s="178">
        <v>6.6517342624035498</v>
      </c>
      <c r="E6" s="178">
        <v>4.4453776109792527</v>
      </c>
      <c r="F6" s="178">
        <v>1.2230710995043377</v>
      </c>
    </row>
    <row r="7" spans="1:10" x14ac:dyDescent="0.2">
      <c r="A7" s="173" t="s">
        <v>277</v>
      </c>
      <c r="B7" s="178">
        <v>1.5061096876354652</v>
      </c>
      <c r="C7" s="178">
        <v>0.83376163164456119</v>
      </c>
      <c r="D7" s="178">
        <v>0.45702126791131864</v>
      </c>
      <c r="E7" s="178">
        <v>0.71118034608909464</v>
      </c>
      <c r="F7" s="178">
        <v>1.4474902076700766</v>
      </c>
    </row>
    <row r="8" spans="1:10" x14ac:dyDescent="0.2">
      <c r="A8" s="173" t="s">
        <v>272</v>
      </c>
      <c r="B8" s="178">
        <v>74.807270693304559</v>
      </c>
      <c r="C8" s="178">
        <v>63.952545842573571</v>
      </c>
      <c r="D8" s="178">
        <v>69.984429254763455</v>
      </c>
      <c r="E8" s="178">
        <v>54.760093090704778</v>
      </c>
      <c r="F8" s="178">
        <v>73.402850531092895</v>
      </c>
      <c r="J8" s="187"/>
    </row>
    <row r="9" spans="1:10" s="190" customFormat="1" ht="18.75" customHeight="1" x14ac:dyDescent="0.2">
      <c r="A9" s="188" t="s">
        <v>5</v>
      </c>
      <c r="B9" s="189">
        <v>100</v>
      </c>
      <c r="C9" s="189">
        <v>100</v>
      </c>
      <c r="D9" s="189">
        <v>100</v>
      </c>
      <c r="E9" s="189">
        <v>100</v>
      </c>
      <c r="F9" s="189">
        <v>100</v>
      </c>
    </row>
    <row r="11" spans="1:10" x14ac:dyDescent="0.2">
      <c r="A11" s="2" t="s">
        <v>338</v>
      </c>
    </row>
    <row r="38" spans="1:1" x14ac:dyDescent="0.2">
      <c r="A38" s="48" t="s">
        <v>324</v>
      </c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E709-82A4-4C7E-BA40-500CA00B5943}">
  <sheetPr>
    <tabColor theme="2"/>
  </sheetPr>
  <dimension ref="A3:G31"/>
  <sheetViews>
    <sheetView topLeftCell="A13" zoomScale="85" zoomScaleNormal="85" workbookViewId="0">
      <selection activeCell="A32" sqref="A32"/>
    </sheetView>
  </sheetViews>
  <sheetFormatPr defaultRowHeight="15" x14ac:dyDescent="0.25"/>
  <cols>
    <col min="1" max="1" width="34.85546875" customWidth="1"/>
    <col min="257" max="257" width="26" customWidth="1"/>
    <col min="513" max="513" width="26" customWidth="1"/>
    <col min="769" max="769" width="26" customWidth="1"/>
    <col min="1025" max="1025" width="26" customWidth="1"/>
    <col min="1281" max="1281" width="26" customWidth="1"/>
    <col min="1537" max="1537" width="26" customWidth="1"/>
    <col min="1793" max="1793" width="26" customWidth="1"/>
    <col min="2049" max="2049" width="26" customWidth="1"/>
    <col min="2305" max="2305" width="26" customWidth="1"/>
    <col min="2561" max="2561" width="26" customWidth="1"/>
    <col min="2817" max="2817" width="26" customWidth="1"/>
    <col min="3073" max="3073" width="26" customWidth="1"/>
    <col min="3329" max="3329" width="26" customWidth="1"/>
    <col min="3585" max="3585" width="26" customWidth="1"/>
    <col min="3841" max="3841" width="26" customWidth="1"/>
    <col min="4097" max="4097" width="26" customWidth="1"/>
    <col min="4353" max="4353" width="26" customWidth="1"/>
    <col min="4609" max="4609" width="26" customWidth="1"/>
    <col min="4865" max="4865" width="26" customWidth="1"/>
    <col min="5121" max="5121" width="26" customWidth="1"/>
    <col min="5377" max="5377" width="26" customWidth="1"/>
    <col min="5633" max="5633" width="26" customWidth="1"/>
    <col min="5889" max="5889" width="26" customWidth="1"/>
    <col min="6145" max="6145" width="26" customWidth="1"/>
    <col min="6401" max="6401" width="26" customWidth="1"/>
    <col min="6657" max="6657" width="26" customWidth="1"/>
    <col min="6913" max="6913" width="26" customWidth="1"/>
    <col min="7169" max="7169" width="26" customWidth="1"/>
    <col min="7425" max="7425" width="26" customWidth="1"/>
    <col min="7681" max="7681" width="26" customWidth="1"/>
    <col min="7937" max="7937" width="26" customWidth="1"/>
    <col min="8193" max="8193" width="26" customWidth="1"/>
    <col min="8449" max="8449" width="26" customWidth="1"/>
    <col min="8705" max="8705" width="26" customWidth="1"/>
    <col min="8961" max="8961" width="26" customWidth="1"/>
    <col min="9217" max="9217" width="26" customWidth="1"/>
    <col min="9473" max="9473" width="26" customWidth="1"/>
    <col min="9729" max="9729" width="26" customWidth="1"/>
    <col min="9985" max="9985" width="26" customWidth="1"/>
    <col min="10241" max="10241" width="26" customWidth="1"/>
    <col min="10497" max="10497" width="26" customWidth="1"/>
    <col min="10753" max="10753" width="26" customWidth="1"/>
    <col min="11009" max="11009" width="26" customWidth="1"/>
    <col min="11265" max="11265" width="26" customWidth="1"/>
    <col min="11521" max="11521" width="26" customWidth="1"/>
    <col min="11777" max="11777" width="26" customWidth="1"/>
    <col min="12033" max="12033" width="26" customWidth="1"/>
    <col min="12289" max="12289" width="26" customWidth="1"/>
    <col min="12545" max="12545" width="26" customWidth="1"/>
    <col min="12801" max="12801" width="26" customWidth="1"/>
    <col min="13057" max="13057" width="26" customWidth="1"/>
    <col min="13313" max="13313" width="26" customWidth="1"/>
    <col min="13569" max="13569" width="26" customWidth="1"/>
    <col min="13825" max="13825" width="26" customWidth="1"/>
    <col min="14081" max="14081" width="26" customWidth="1"/>
    <col min="14337" max="14337" width="26" customWidth="1"/>
    <col min="14593" max="14593" width="26" customWidth="1"/>
    <col min="14849" max="14849" width="26" customWidth="1"/>
    <col min="15105" max="15105" width="26" customWidth="1"/>
    <col min="15361" max="15361" width="26" customWidth="1"/>
    <col min="15617" max="15617" width="26" customWidth="1"/>
    <col min="15873" max="15873" width="26" customWidth="1"/>
    <col min="16129" max="16129" width="26" customWidth="1"/>
  </cols>
  <sheetData>
    <row r="3" spans="1:7" ht="25.5" x14ac:dyDescent="0.25">
      <c r="A3" s="191"/>
      <c r="B3" s="192" t="s">
        <v>246</v>
      </c>
      <c r="C3" s="192" t="s">
        <v>247</v>
      </c>
      <c r="D3" s="192" t="s">
        <v>207</v>
      </c>
      <c r="E3" s="192" t="s">
        <v>248</v>
      </c>
      <c r="F3" s="192" t="s">
        <v>209</v>
      </c>
      <c r="G3" s="192" t="s">
        <v>5</v>
      </c>
    </row>
    <row r="4" spans="1:7" x14ac:dyDescent="0.25">
      <c r="A4" s="193" t="s">
        <v>272</v>
      </c>
      <c r="B4" s="194">
        <v>68.263514031452587</v>
      </c>
      <c r="C4" s="194">
        <v>59.02977178876089</v>
      </c>
      <c r="D4" s="194">
        <v>62.191585392975391</v>
      </c>
      <c r="E4" s="194">
        <v>54.533010858091089</v>
      </c>
      <c r="F4" s="194">
        <v>56.319801449802299</v>
      </c>
      <c r="G4" s="194">
        <v>61.29290052291789</v>
      </c>
    </row>
    <row r="5" spans="1:7" ht="25.5" x14ac:dyDescent="0.25">
      <c r="A5" s="193" t="s">
        <v>278</v>
      </c>
      <c r="B5" s="194">
        <v>25.904889104209651</v>
      </c>
      <c r="C5" s="194">
        <v>36.147349446786222</v>
      </c>
      <c r="D5" s="194">
        <v>30.921420801245738</v>
      </c>
      <c r="E5" s="194">
        <v>40.828769853121933</v>
      </c>
      <c r="F5" s="194">
        <v>42.19261244606291</v>
      </c>
      <c r="G5" s="194">
        <v>33.573298007764009</v>
      </c>
    </row>
    <row r="6" spans="1:7" x14ac:dyDescent="0.25">
      <c r="A6" s="193" t="s">
        <v>279</v>
      </c>
      <c r="B6" s="194">
        <v>5.8315968643377651</v>
      </c>
      <c r="C6" s="194">
        <v>4.8228787644528861</v>
      </c>
      <c r="D6" s="194">
        <v>6.8869938057788733</v>
      </c>
      <c r="E6" s="194">
        <v>4.6382192887869804</v>
      </c>
      <c r="F6" s="194">
        <v>1.48758610413479</v>
      </c>
      <c r="G6" s="194">
        <v>5.1338014693180929</v>
      </c>
    </row>
    <row r="7" spans="1:7" x14ac:dyDescent="0.25">
      <c r="A7" s="195" t="s">
        <v>5</v>
      </c>
      <c r="B7" s="194">
        <v>100</v>
      </c>
      <c r="C7" s="194">
        <v>100</v>
      </c>
      <c r="D7" s="194">
        <v>100</v>
      </c>
      <c r="E7" s="194">
        <v>100</v>
      </c>
      <c r="F7" s="194">
        <v>100</v>
      </c>
      <c r="G7" s="194">
        <v>100</v>
      </c>
    </row>
    <row r="10" spans="1:7" x14ac:dyDescent="0.25">
      <c r="A10" s="196" t="s">
        <v>339</v>
      </c>
    </row>
    <row r="31" spans="1:1" x14ac:dyDescent="0.25">
      <c r="A31" t="s">
        <v>324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B081-8BE5-4EC0-8409-745926A7A724}">
  <sheetPr>
    <tabColor theme="2"/>
  </sheetPr>
  <dimension ref="A1:C34"/>
  <sheetViews>
    <sheetView topLeftCell="A10" zoomScaleNormal="100" workbookViewId="0">
      <selection activeCell="A34" sqref="A34"/>
    </sheetView>
  </sheetViews>
  <sheetFormatPr defaultColWidth="8.85546875" defaultRowHeight="12.75" x14ac:dyDescent="0.2"/>
  <cols>
    <col min="1" max="1" width="35.28515625" style="48" customWidth="1"/>
    <col min="2" max="2" width="19.28515625" style="48" customWidth="1"/>
    <col min="3" max="3" width="21" style="48" customWidth="1"/>
    <col min="4" max="4" width="14" style="48" customWidth="1"/>
    <col min="5" max="16384" width="8.85546875" style="48"/>
  </cols>
  <sheetData>
    <row r="1" spans="1:3" ht="14.45" customHeight="1" x14ac:dyDescent="0.2">
      <c r="A1" s="315"/>
      <c r="B1" s="316"/>
      <c r="C1" s="317"/>
    </row>
    <row r="2" spans="1:3" ht="18" customHeight="1" x14ac:dyDescent="0.2">
      <c r="A2" s="197"/>
      <c r="B2" s="198" t="s">
        <v>270</v>
      </c>
      <c r="C2" s="199" t="s">
        <v>271</v>
      </c>
    </row>
    <row r="3" spans="1:3" ht="18" customHeight="1" x14ac:dyDescent="0.2">
      <c r="A3" s="173" t="s">
        <v>272</v>
      </c>
      <c r="B3" s="178">
        <v>71.711386280776551</v>
      </c>
      <c r="C3" s="178">
        <v>70.836629209653523</v>
      </c>
    </row>
    <row r="4" spans="1:3" ht="18" customHeight="1" x14ac:dyDescent="0.2">
      <c r="A4" s="173" t="s">
        <v>273</v>
      </c>
      <c r="B4" s="178">
        <v>14.929028820384218</v>
      </c>
      <c r="C4" s="178">
        <v>10.265635585938913</v>
      </c>
    </row>
    <row r="5" spans="1:3" ht="18" customHeight="1" x14ac:dyDescent="0.2">
      <c r="A5" s="173" t="s">
        <v>274</v>
      </c>
      <c r="B5" s="178">
        <v>0.28987172123300819</v>
      </c>
      <c r="C5" s="178">
        <v>0</v>
      </c>
    </row>
    <row r="6" spans="1:3" ht="18" customHeight="1" x14ac:dyDescent="0.2">
      <c r="A6" s="173" t="s">
        <v>275</v>
      </c>
      <c r="B6" s="178">
        <v>8.5764232392985242</v>
      </c>
      <c r="C6" s="178">
        <v>8.9659010701970985</v>
      </c>
    </row>
    <row r="7" spans="1:3" ht="18" customHeight="1" x14ac:dyDescent="0.2">
      <c r="A7" s="173" t="s">
        <v>276</v>
      </c>
      <c r="B7" s="178">
        <v>3.9704037650818487</v>
      </c>
      <c r="C7" s="178">
        <v>9.9318341342104688</v>
      </c>
    </row>
    <row r="8" spans="1:3" ht="18" customHeight="1" x14ac:dyDescent="0.2">
      <c r="A8" s="173" t="s">
        <v>277</v>
      </c>
      <c r="B8" s="178">
        <v>0.52288617322585229</v>
      </c>
      <c r="C8" s="178">
        <v>0</v>
      </c>
    </row>
    <row r="9" spans="1:3" ht="18" customHeight="1" x14ac:dyDescent="0.2">
      <c r="A9" s="200" t="s">
        <v>5</v>
      </c>
      <c r="B9" s="178">
        <v>100</v>
      </c>
      <c r="C9" s="178">
        <v>100</v>
      </c>
    </row>
    <row r="11" spans="1:3" x14ac:dyDescent="0.2">
      <c r="A11" s="196" t="s">
        <v>340</v>
      </c>
    </row>
    <row r="34" spans="1:1" x14ac:dyDescent="0.2">
      <c r="A34" s="48" t="s">
        <v>324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C3281-709C-4E3A-89B9-573A3B1869C8}">
  <sheetPr>
    <tabColor theme="6" tint="0.39997558519241921"/>
  </sheetPr>
  <dimension ref="A5:F42"/>
  <sheetViews>
    <sheetView topLeftCell="A22" zoomScaleNormal="100" workbookViewId="0">
      <selection activeCell="A43" sqref="A43"/>
    </sheetView>
  </sheetViews>
  <sheetFormatPr defaultColWidth="8.85546875" defaultRowHeight="12.75" x14ac:dyDescent="0.2"/>
  <cols>
    <col min="1" max="1" width="45.85546875" style="48" customWidth="1"/>
    <col min="2" max="2" width="9.85546875" style="48" customWidth="1"/>
    <col min="3" max="3" width="8.85546875" style="48"/>
    <col min="4" max="4" width="11.28515625" style="48" customWidth="1"/>
    <col min="5" max="16384" width="8.85546875" style="48"/>
  </cols>
  <sheetData>
    <row r="5" spans="1:6" ht="12.75" customHeight="1" x14ac:dyDescent="0.2">
      <c r="B5" s="318" t="s">
        <v>245</v>
      </c>
      <c r="C5" s="319"/>
      <c r="D5" s="319"/>
      <c r="E5" s="319"/>
      <c r="F5" s="319"/>
    </row>
    <row r="6" spans="1:6" x14ac:dyDescent="0.2">
      <c r="A6" s="201"/>
      <c r="B6" s="202" t="s">
        <v>246</v>
      </c>
      <c r="C6" s="202" t="s">
        <v>247</v>
      </c>
      <c r="D6" s="202" t="s">
        <v>248</v>
      </c>
      <c r="E6" s="202" t="s">
        <v>209</v>
      </c>
      <c r="F6" s="203" t="s">
        <v>5</v>
      </c>
    </row>
    <row r="7" spans="1:6" x14ac:dyDescent="0.2">
      <c r="A7" s="173" t="s">
        <v>272</v>
      </c>
      <c r="B7" s="178">
        <v>69.923123944344951</v>
      </c>
      <c r="C7" s="178">
        <v>69.37621772556308</v>
      </c>
      <c r="D7" s="178">
        <v>81.225119831017935</v>
      </c>
      <c r="E7" s="204">
        <v>81.417339248689927</v>
      </c>
      <c r="F7" s="204">
        <v>71.515790849336184</v>
      </c>
    </row>
    <row r="8" spans="1:6" x14ac:dyDescent="0.2">
      <c r="A8" s="173" t="s">
        <v>273</v>
      </c>
      <c r="B8" s="178">
        <v>14.292156228633798</v>
      </c>
      <c r="C8" s="178">
        <v>14.153840854436989</v>
      </c>
      <c r="D8" s="178">
        <v>9.3874400844910202</v>
      </c>
      <c r="E8" s="204">
        <v>13.665769890635691</v>
      </c>
      <c r="F8" s="204">
        <v>13.886295424134175</v>
      </c>
    </row>
    <row r="9" spans="1:6" x14ac:dyDescent="0.2">
      <c r="A9" s="173" t="s">
        <v>274</v>
      </c>
      <c r="B9" s="178">
        <v>0</v>
      </c>
      <c r="C9" s="178">
        <v>1.1224792408066426</v>
      </c>
      <c r="D9" s="178">
        <v>0</v>
      </c>
      <c r="E9" s="204">
        <v>0</v>
      </c>
      <c r="F9" s="204">
        <v>0.22505648709715639</v>
      </c>
    </row>
    <row r="10" spans="1:6" x14ac:dyDescent="0.2">
      <c r="A10" s="173" t="s">
        <v>275</v>
      </c>
      <c r="B10" s="178">
        <v>10.00030832232164</v>
      </c>
      <c r="C10" s="178">
        <v>9.8250296559905088</v>
      </c>
      <c r="D10" s="178">
        <v>2.8637582256885308</v>
      </c>
      <c r="E10" s="204">
        <v>0</v>
      </c>
      <c r="F10" s="204">
        <v>8.6635103711271046</v>
      </c>
    </row>
    <row r="11" spans="1:6" x14ac:dyDescent="0.2">
      <c r="A11" s="173" t="s">
        <v>276</v>
      </c>
      <c r="B11" s="178">
        <v>5.7844115046992757</v>
      </c>
      <c r="C11" s="178">
        <v>3.497644205617739</v>
      </c>
      <c r="D11" s="178">
        <v>6.5236818588024894</v>
      </c>
      <c r="E11" s="204">
        <v>4.9168908606744131</v>
      </c>
      <c r="F11" s="204">
        <v>5.303377894176128</v>
      </c>
    </row>
    <row r="12" spans="1:6" x14ac:dyDescent="0.2">
      <c r="A12" s="173" t="s">
        <v>277</v>
      </c>
      <c r="B12" s="178">
        <v>0</v>
      </c>
      <c r="C12" s="178">
        <v>2.024788317584981</v>
      </c>
      <c r="D12" s="178">
        <v>0</v>
      </c>
      <c r="E12" s="204">
        <v>0</v>
      </c>
      <c r="F12" s="204">
        <v>0.40596897412870231</v>
      </c>
    </row>
    <row r="13" spans="1:6" x14ac:dyDescent="0.2">
      <c r="A13" s="200" t="s">
        <v>5</v>
      </c>
      <c r="B13" s="180">
        <v>100</v>
      </c>
      <c r="C13" s="180">
        <v>100</v>
      </c>
      <c r="D13" s="180">
        <v>100</v>
      </c>
      <c r="E13" s="205">
        <v>100</v>
      </c>
      <c r="F13" s="205">
        <v>100</v>
      </c>
    </row>
    <row r="16" spans="1:6" x14ac:dyDescent="0.2">
      <c r="A16" s="206" t="s">
        <v>341</v>
      </c>
    </row>
    <row r="42" spans="1:1" x14ac:dyDescent="0.2">
      <c r="A42" s="48" t="s">
        <v>324</v>
      </c>
    </row>
  </sheetData>
  <mergeCells count="1">
    <mergeCell ref="B5:F5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54A4-D169-4318-8ED1-202D27CE4B9F}">
  <sheetPr>
    <tabColor theme="2"/>
  </sheetPr>
  <dimension ref="A2:F27"/>
  <sheetViews>
    <sheetView topLeftCell="A7" zoomScale="115" zoomScaleNormal="115" workbookViewId="0">
      <selection activeCell="A27" sqref="A27"/>
    </sheetView>
  </sheetViews>
  <sheetFormatPr defaultRowHeight="15" x14ac:dyDescent="0.25"/>
  <cols>
    <col min="1" max="1" width="26" style="209" customWidth="1"/>
    <col min="2" max="13" width="8.85546875" style="209"/>
    <col min="14" max="15" width="9.140625" style="209" customWidth="1"/>
    <col min="16" max="256" width="8.85546875" style="209"/>
    <col min="257" max="257" width="26" style="209" customWidth="1"/>
    <col min="258" max="269" width="8.85546875" style="209"/>
    <col min="270" max="271" width="9.140625" style="209" customWidth="1"/>
    <col min="272" max="512" width="8.85546875" style="209"/>
    <col min="513" max="513" width="26" style="209" customWidth="1"/>
    <col min="514" max="525" width="8.85546875" style="209"/>
    <col min="526" max="527" width="9.140625" style="209" customWidth="1"/>
    <col min="528" max="768" width="8.85546875" style="209"/>
    <col min="769" max="769" width="26" style="209" customWidth="1"/>
    <col min="770" max="781" width="8.85546875" style="209"/>
    <col min="782" max="783" width="9.140625" style="209" customWidth="1"/>
    <col min="784" max="1024" width="8.85546875" style="209"/>
    <col min="1025" max="1025" width="26" style="209" customWidth="1"/>
    <col min="1026" max="1037" width="8.85546875" style="209"/>
    <col min="1038" max="1039" width="9.140625" style="209" customWidth="1"/>
    <col min="1040" max="1280" width="8.85546875" style="209"/>
    <col min="1281" max="1281" width="26" style="209" customWidth="1"/>
    <col min="1282" max="1293" width="8.85546875" style="209"/>
    <col min="1294" max="1295" width="9.140625" style="209" customWidth="1"/>
    <col min="1296" max="1536" width="8.85546875" style="209"/>
    <col min="1537" max="1537" width="26" style="209" customWidth="1"/>
    <col min="1538" max="1549" width="8.85546875" style="209"/>
    <col min="1550" max="1551" width="9.140625" style="209" customWidth="1"/>
    <col min="1552" max="1792" width="8.85546875" style="209"/>
    <col min="1793" max="1793" width="26" style="209" customWidth="1"/>
    <col min="1794" max="1805" width="8.85546875" style="209"/>
    <col min="1806" max="1807" width="9.140625" style="209" customWidth="1"/>
    <col min="1808" max="2048" width="8.85546875" style="209"/>
    <col min="2049" max="2049" width="26" style="209" customWidth="1"/>
    <col min="2050" max="2061" width="8.85546875" style="209"/>
    <col min="2062" max="2063" width="9.140625" style="209" customWidth="1"/>
    <col min="2064" max="2304" width="8.85546875" style="209"/>
    <col min="2305" max="2305" width="26" style="209" customWidth="1"/>
    <col min="2306" max="2317" width="8.85546875" style="209"/>
    <col min="2318" max="2319" width="9.140625" style="209" customWidth="1"/>
    <col min="2320" max="2560" width="8.85546875" style="209"/>
    <col min="2561" max="2561" width="26" style="209" customWidth="1"/>
    <col min="2562" max="2573" width="8.85546875" style="209"/>
    <col min="2574" max="2575" width="9.140625" style="209" customWidth="1"/>
    <col min="2576" max="2816" width="8.85546875" style="209"/>
    <col min="2817" max="2817" width="26" style="209" customWidth="1"/>
    <col min="2818" max="2829" width="8.85546875" style="209"/>
    <col min="2830" max="2831" width="9.140625" style="209" customWidth="1"/>
    <col min="2832" max="3072" width="8.85546875" style="209"/>
    <col min="3073" max="3073" width="26" style="209" customWidth="1"/>
    <col min="3074" max="3085" width="8.85546875" style="209"/>
    <col min="3086" max="3087" width="9.140625" style="209" customWidth="1"/>
    <col min="3088" max="3328" width="8.85546875" style="209"/>
    <col min="3329" max="3329" width="26" style="209" customWidth="1"/>
    <col min="3330" max="3341" width="8.85546875" style="209"/>
    <col min="3342" max="3343" width="9.140625" style="209" customWidth="1"/>
    <col min="3344" max="3584" width="8.85546875" style="209"/>
    <col min="3585" max="3585" width="26" style="209" customWidth="1"/>
    <col min="3586" max="3597" width="8.85546875" style="209"/>
    <col min="3598" max="3599" width="9.140625" style="209" customWidth="1"/>
    <col min="3600" max="3840" width="8.85546875" style="209"/>
    <col min="3841" max="3841" width="26" style="209" customWidth="1"/>
    <col min="3842" max="3853" width="8.85546875" style="209"/>
    <col min="3854" max="3855" width="9.140625" style="209" customWidth="1"/>
    <col min="3856" max="4096" width="8.85546875" style="209"/>
    <col min="4097" max="4097" width="26" style="209" customWidth="1"/>
    <col min="4098" max="4109" width="8.85546875" style="209"/>
    <col min="4110" max="4111" width="9.140625" style="209" customWidth="1"/>
    <col min="4112" max="4352" width="8.85546875" style="209"/>
    <col min="4353" max="4353" width="26" style="209" customWidth="1"/>
    <col min="4354" max="4365" width="8.85546875" style="209"/>
    <col min="4366" max="4367" width="9.140625" style="209" customWidth="1"/>
    <col min="4368" max="4608" width="8.85546875" style="209"/>
    <col min="4609" max="4609" width="26" style="209" customWidth="1"/>
    <col min="4610" max="4621" width="8.85546875" style="209"/>
    <col min="4622" max="4623" width="9.140625" style="209" customWidth="1"/>
    <col min="4624" max="4864" width="8.85546875" style="209"/>
    <col min="4865" max="4865" width="26" style="209" customWidth="1"/>
    <col min="4866" max="4877" width="8.85546875" style="209"/>
    <col min="4878" max="4879" width="9.140625" style="209" customWidth="1"/>
    <col min="4880" max="5120" width="8.85546875" style="209"/>
    <col min="5121" max="5121" width="26" style="209" customWidth="1"/>
    <col min="5122" max="5133" width="8.85546875" style="209"/>
    <col min="5134" max="5135" width="9.140625" style="209" customWidth="1"/>
    <col min="5136" max="5376" width="8.85546875" style="209"/>
    <col min="5377" max="5377" width="26" style="209" customWidth="1"/>
    <col min="5378" max="5389" width="8.85546875" style="209"/>
    <col min="5390" max="5391" width="9.140625" style="209" customWidth="1"/>
    <col min="5392" max="5632" width="8.85546875" style="209"/>
    <col min="5633" max="5633" width="26" style="209" customWidth="1"/>
    <col min="5634" max="5645" width="8.85546875" style="209"/>
    <col min="5646" max="5647" width="9.140625" style="209" customWidth="1"/>
    <col min="5648" max="5888" width="8.85546875" style="209"/>
    <col min="5889" max="5889" width="26" style="209" customWidth="1"/>
    <col min="5890" max="5901" width="8.85546875" style="209"/>
    <col min="5902" max="5903" width="9.140625" style="209" customWidth="1"/>
    <col min="5904" max="6144" width="8.85546875" style="209"/>
    <col min="6145" max="6145" width="26" style="209" customWidth="1"/>
    <col min="6146" max="6157" width="8.85546875" style="209"/>
    <col min="6158" max="6159" width="9.140625" style="209" customWidth="1"/>
    <col min="6160" max="6400" width="8.85546875" style="209"/>
    <col min="6401" max="6401" width="26" style="209" customWidth="1"/>
    <col min="6402" max="6413" width="8.85546875" style="209"/>
    <col min="6414" max="6415" width="9.140625" style="209" customWidth="1"/>
    <col min="6416" max="6656" width="8.85546875" style="209"/>
    <col min="6657" max="6657" width="26" style="209" customWidth="1"/>
    <col min="6658" max="6669" width="8.85546875" style="209"/>
    <col min="6670" max="6671" width="9.140625" style="209" customWidth="1"/>
    <col min="6672" max="6912" width="8.85546875" style="209"/>
    <col min="6913" max="6913" width="26" style="209" customWidth="1"/>
    <col min="6914" max="6925" width="8.85546875" style="209"/>
    <col min="6926" max="6927" width="9.140625" style="209" customWidth="1"/>
    <col min="6928" max="7168" width="8.85546875" style="209"/>
    <col min="7169" max="7169" width="26" style="209" customWidth="1"/>
    <col min="7170" max="7181" width="8.85546875" style="209"/>
    <col min="7182" max="7183" width="9.140625" style="209" customWidth="1"/>
    <col min="7184" max="7424" width="8.85546875" style="209"/>
    <col min="7425" max="7425" width="26" style="209" customWidth="1"/>
    <col min="7426" max="7437" width="8.85546875" style="209"/>
    <col min="7438" max="7439" width="9.140625" style="209" customWidth="1"/>
    <col min="7440" max="7680" width="8.85546875" style="209"/>
    <col min="7681" max="7681" width="26" style="209" customWidth="1"/>
    <col min="7682" max="7693" width="8.85546875" style="209"/>
    <col min="7694" max="7695" width="9.140625" style="209" customWidth="1"/>
    <col min="7696" max="7936" width="8.85546875" style="209"/>
    <col min="7937" max="7937" width="26" style="209" customWidth="1"/>
    <col min="7938" max="7949" width="8.85546875" style="209"/>
    <col min="7950" max="7951" width="9.140625" style="209" customWidth="1"/>
    <col min="7952" max="8192" width="8.85546875" style="209"/>
    <col min="8193" max="8193" width="26" style="209" customWidth="1"/>
    <col min="8194" max="8205" width="8.85546875" style="209"/>
    <col min="8206" max="8207" width="9.140625" style="209" customWidth="1"/>
    <col min="8208" max="8448" width="8.85546875" style="209"/>
    <col min="8449" max="8449" width="26" style="209" customWidth="1"/>
    <col min="8450" max="8461" width="8.85546875" style="209"/>
    <col min="8462" max="8463" width="9.140625" style="209" customWidth="1"/>
    <col min="8464" max="8704" width="8.85546875" style="209"/>
    <col min="8705" max="8705" width="26" style="209" customWidth="1"/>
    <col min="8706" max="8717" width="8.85546875" style="209"/>
    <col min="8718" max="8719" width="9.140625" style="209" customWidth="1"/>
    <col min="8720" max="8960" width="8.85546875" style="209"/>
    <col min="8961" max="8961" width="26" style="209" customWidth="1"/>
    <col min="8962" max="8973" width="8.85546875" style="209"/>
    <col min="8974" max="8975" width="9.140625" style="209" customWidth="1"/>
    <col min="8976" max="9216" width="8.85546875" style="209"/>
    <col min="9217" max="9217" width="26" style="209" customWidth="1"/>
    <col min="9218" max="9229" width="8.85546875" style="209"/>
    <col min="9230" max="9231" width="9.140625" style="209" customWidth="1"/>
    <col min="9232" max="9472" width="8.85546875" style="209"/>
    <col min="9473" max="9473" width="26" style="209" customWidth="1"/>
    <col min="9474" max="9485" width="8.85546875" style="209"/>
    <col min="9486" max="9487" width="9.140625" style="209" customWidth="1"/>
    <col min="9488" max="9728" width="8.85546875" style="209"/>
    <col min="9729" max="9729" width="26" style="209" customWidth="1"/>
    <col min="9730" max="9741" width="8.85546875" style="209"/>
    <col min="9742" max="9743" width="9.140625" style="209" customWidth="1"/>
    <col min="9744" max="9984" width="8.85546875" style="209"/>
    <col min="9985" max="9985" width="26" style="209" customWidth="1"/>
    <col min="9986" max="9997" width="8.85546875" style="209"/>
    <col min="9998" max="9999" width="9.140625" style="209" customWidth="1"/>
    <col min="10000" max="10240" width="8.85546875" style="209"/>
    <col min="10241" max="10241" width="26" style="209" customWidth="1"/>
    <col min="10242" max="10253" width="8.85546875" style="209"/>
    <col min="10254" max="10255" width="9.140625" style="209" customWidth="1"/>
    <col min="10256" max="10496" width="8.85546875" style="209"/>
    <col min="10497" max="10497" width="26" style="209" customWidth="1"/>
    <col min="10498" max="10509" width="8.85546875" style="209"/>
    <col min="10510" max="10511" width="9.140625" style="209" customWidth="1"/>
    <col min="10512" max="10752" width="8.85546875" style="209"/>
    <col min="10753" max="10753" width="26" style="209" customWidth="1"/>
    <col min="10754" max="10765" width="8.85546875" style="209"/>
    <col min="10766" max="10767" width="9.140625" style="209" customWidth="1"/>
    <col min="10768" max="11008" width="8.85546875" style="209"/>
    <col min="11009" max="11009" width="26" style="209" customWidth="1"/>
    <col min="11010" max="11021" width="8.85546875" style="209"/>
    <col min="11022" max="11023" width="9.140625" style="209" customWidth="1"/>
    <col min="11024" max="11264" width="8.85546875" style="209"/>
    <col min="11265" max="11265" width="26" style="209" customWidth="1"/>
    <col min="11266" max="11277" width="8.85546875" style="209"/>
    <col min="11278" max="11279" width="9.140625" style="209" customWidth="1"/>
    <col min="11280" max="11520" width="8.85546875" style="209"/>
    <col min="11521" max="11521" width="26" style="209" customWidth="1"/>
    <col min="11522" max="11533" width="8.85546875" style="209"/>
    <col min="11534" max="11535" width="9.140625" style="209" customWidth="1"/>
    <col min="11536" max="11776" width="8.85546875" style="209"/>
    <col min="11777" max="11777" width="26" style="209" customWidth="1"/>
    <col min="11778" max="11789" width="8.85546875" style="209"/>
    <col min="11790" max="11791" width="9.140625" style="209" customWidth="1"/>
    <col min="11792" max="12032" width="8.85546875" style="209"/>
    <col min="12033" max="12033" width="26" style="209" customWidth="1"/>
    <col min="12034" max="12045" width="8.85546875" style="209"/>
    <col min="12046" max="12047" width="9.140625" style="209" customWidth="1"/>
    <col min="12048" max="12288" width="8.85546875" style="209"/>
    <col min="12289" max="12289" width="26" style="209" customWidth="1"/>
    <col min="12290" max="12301" width="8.85546875" style="209"/>
    <col min="12302" max="12303" width="9.140625" style="209" customWidth="1"/>
    <col min="12304" max="12544" width="8.85546875" style="209"/>
    <col min="12545" max="12545" width="26" style="209" customWidth="1"/>
    <col min="12546" max="12557" width="8.85546875" style="209"/>
    <col min="12558" max="12559" width="9.140625" style="209" customWidth="1"/>
    <col min="12560" max="12800" width="8.85546875" style="209"/>
    <col min="12801" max="12801" width="26" style="209" customWidth="1"/>
    <col min="12802" max="12813" width="8.85546875" style="209"/>
    <col min="12814" max="12815" width="9.140625" style="209" customWidth="1"/>
    <col min="12816" max="13056" width="8.85546875" style="209"/>
    <col min="13057" max="13057" width="26" style="209" customWidth="1"/>
    <col min="13058" max="13069" width="8.85546875" style="209"/>
    <col min="13070" max="13071" width="9.140625" style="209" customWidth="1"/>
    <col min="13072" max="13312" width="8.85546875" style="209"/>
    <col min="13313" max="13313" width="26" style="209" customWidth="1"/>
    <col min="13314" max="13325" width="8.85546875" style="209"/>
    <col min="13326" max="13327" width="9.140625" style="209" customWidth="1"/>
    <col min="13328" max="13568" width="8.85546875" style="209"/>
    <col min="13569" max="13569" width="26" style="209" customWidth="1"/>
    <col min="13570" max="13581" width="8.85546875" style="209"/>
    <col min="13582" max="13583" width="9.140625" style="209" customWidth="1"/>
    <col min="13584" max="13824" width="8.85546875" style="209"/>
    <col min="13825" max="13825" width="26" style="209" customWidth="1"/>
    <col min="13826" max="13837" width="8.85546875" style="209"/>
    <col min="13838" max="13839" width="9.140625" style="209" customWidth="1"/>
    <col min="13840" max="14080" width="8.85546875" style="209"/>
    <col min="14081" max="14081" width="26" style="209" customWidth="1"/>
    <col min="14082" max="14093" width="8.85546875" style="209"/>
    <col min="14094" max="14095" width="9.140625" style="209" customWidth="1"/>
    <col min="14096" max="14336" width="8.85546875" style="209"/>
    <col min="14337" max="14337" width="26" style="209" customWidth="1"/>
    <col min="14338" max="14349" width="8.85546875" style="209"/>
    <col min="14350" max="14351" width="9.140625" style="209" customWidth="1"/>
    <col min="14352" max="14592" width="8.85546875" style="209"/>
    <col min="14593" max="14593" width="26" style="209" customWidth="1"/>
    <col min="14594" max="14605" width="8.85546875" style="209"/>
    <col min="14606" max="14607" width="9.140625" style="209" customWidth="1"/>
    <col min="14608" max="14848" width="8.85546875" style="209"/>
    <col min="14849" max="14849" width="26" style="209" customWidth="1"/>
    <col min="14850" max="14861" width="8.85546875" style="209"/>
    <col min="14862" max="14863" width="9.140625" style="209" customWidth="1"/>
    <col min="14864" max="15104" width="8.85546875" style="209"/>
    <col min="15105" max="15105" width="26" style="209" customWidth="1"/>
    <col min="15106" max="15117" width="8.85546875" style="209"/>
    <col min="15118" max="15119" width="9.140625" style="209" customWidth="1"/>
    <col min="15120" max="15360" width="8.85546875" style="209"/>
    <col min="15361" max="15361" width="26" style="209" customWidth="1"/>
    <col min="15362" max="15373" width="8.85546875" style="209"/>
    <col min="15374" max="15375" width="9.140625" style="209" customWidth="1"/>
    <col min="15376" max="15616" width="8.85546875" style="209"/>
    <col min="15617" max="15617" width="26" style="209" customWidth="1"/>
    <col min="15618" max="15629" width="8.85546875" style="209"/>
    <col min="15630" max="15631" width="9.140625" style="209" customWidth="1"/>
    <col min="15632" max="15872" width="8.85546875" style="209"/>
    <col min="15873" max="15873" width="26" style="209" customWidth="1"/>
    <col min="15874" max="15885" width="8.85546875" style="209"/>
    <col min="15886" max="15887" width="9.140625" style="209" customWidth="1"/>
    <col min="15888" max="16128" width="8.85546875" style="209"/>
    <col min="16129" max="16129" width="26" style="209" customWidth="1"/>
    <col min="16130" max="16141" width="8.85546875" style="209"/>
    <col min="16142" max="16143" width="9.140625" style="209" customWidth="1"/>
    <col min="16144" max="16384" width="8.85546875" style="209"/>
  </cols>
  <sheetData>
    <row r="2" spans="1:6" ht="24" x14ac:dyDescent="0.25">
      <c r="A2" s="207"/>
      <c r="B2" s="208" t="s">
        <v>246</v>
      </c>
      <c r="C2" s="208" t="s">
        <v>247</v>
      </c>
      <c r="D2" s="208" t="s">
        <v>248</v>
      </c>
      <c r="E2" s="208" t="s">
        <v>209</v>
      </c>
      <c r="F2" s="208" t="s">
        <v>5</v>
      </c>
    </row>
    <row r="3" spans="1:6" x14ac:dyDescent="0.25">
      <c r="A3" s="210" t="s">
        <v>272</v>
      </c>
      <c r="B3" s="211">
        <v>52.36676414921142</v>
      </c>
      <c r="C3" s="211">
        <v>71.401006043148101</v>
      </c>
      <c r="D3" s="211">
        <v>67.779673409700251</v>
      </c>
      <c r="E3" s="211">
        <v>66.666666666666671</v>
      </c>
      <c r="F3" s="211">
        <v>58.390936082816069</v>
      </c>
    </row>
    <row r="4" spans="1:6" ht="36" x14ac:dyDescent="0.25">
      <c r="A4" s="210" t="s">
        <v>278</v>
      </c>
      <c r="B4" s="211">
        <v>34.208544127550262</v>
      </c>
      <c r="C4" s="211">
        <v>27.009276781350859</v>
      </c>
      <c r="D4" s="211">
        <v>32.220326590299749</v>
      </c>
      <c r="E4" s="211">
        <v>28.416442472658908</v>
      </c>
      <c r="F4" s="211">
        <v>32.153920375219776</v>
      </c>
    </row>
    <row r="5" spans="1:6" ht="22.5" customHeight="1" x14ac:dyDescent="0.25">
      <c r="A5" s="210" t="s">
        <v>279</v>
      </c>
      <c r="B5" s="211">
        <v>13.424691723238336</v>
      </c>
      <c r="C5" s="211">
        <v>1.5897171755010313</v>
      </c>
      <c r="D5" s="211">
        <v>0</v>
      </c>
      <c r="E5" s="211">
        <v>4.9168908606744104</v>
      </c>
      <c r="F5" s="211">
        <v>9.4551435419641674</v>
      </c>
    </row>
    <row r="6" spans="1:6" s="214" customFormat="1" ht="27.75" customHeight="1" x14ac:dyDescent="0.25">
      <c r="A6" s="212" t="s">
        <v>5</v>
      </c>
      <c r="B6" s="213">
        <v>100</v>
      </c>
      <c r="C6" s="213">
        <v>100</v>
      </c>
      <c r="D6" s="213">
        <v>100</v>
      </c>
      <c r="E6" s="213">
        <v>100</v>
      </c>
      <c r="F6" s="213">
        <v>100</v>
      </c>
    </row>
    <row r="8" spans="1:6" x14ac:dyDescent="0.25">
      <c r="A8" s="206" t="s">
        <v>342</v>
      </c>
    </row>
    <row r="27" spans="1:1" x14ac:dyDescent="0.25">
      <c r="A27" s="209" t="s">
        <v>324</v>
      </c>
    </row>
  </sheetData>
  <pageMargins left="0.7" right="0.7" top="0.75" bottom="0.75" header="0.3" footer="0.3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243A-56EE-49F8-AD86-8DF507B5427D}">
  <sheetPr>
    <tabColor theme="2"/>
  </sheetPr>
  <dimension ref="A3:C46"/>
  <sheetViews>
    <sheetView topLeftCell="A28" zoomScale="115" zoomScaleNormal="115" workbookViewId="0">
      <selection activeCell="A47" sqref="A47"/>
    </sheetView>
  </sheetViews>
  <sheetFormatPr defaultColWidth="9.140625" defaultRowHeight="12.75" x14ac:dyDescent="0.2"/>
  <cols>
    <col min="1" max="1" width="54.85546875" style="218" customWidth="1"/>
    <col min="2" max="2" width="9.140625" style="218" customWidth="1"/>
    <col min="3" max="16384" width="9.140625" style="218"/>
  </cols>
  <sheetData>
    <row r="3" spans="1:3" x14ac:dyDescent="0.2">
      <c r="A3" s="215"/>
      <c r="B3" s="216" t="s">
        <v>5</v>
      </c>
      <c r="C3" s="217" t="s">
        <v>280</v>
      </c>
    </row>
    <row r="4" spans="1:3" x14ac:dyDescent="0.2">
      <c r="A4" s="219" t="s">
        <v>281</v>
      </c>
      <c r="B4" s="220">
        <v>46.178257431741066</v>
      </c>
      <c r="C4" s="221">
        <v>45.149883960986571</v>
      </c>
    </row>
    <row r="5" spans="1:3" x14ac:dyDescent="0.2">
      <c r="A5" s="219" t="s">
        <v>282</v>
      </c>
      <c r="B5" s="220">
        <v>33.968312483845125</v>
      </c>
      <c r="C5" s="221">
        <v>19.933857156342079</v>
      </c>
    </row>
    <row r="6" spans="1:3" x14ac:dyDescent="0.2">
      <c r="A6" s="219" t="s">
        <v>283</v>
      </c>
      <c r="B6" s="220">
        <v>14.875255081530657</v>
      </c>
      <c r="C6" s="221">
        <v>12.876568083316506</v>
      </c>
    </row>
    <row r="7" spans="1:3" x14ac:dyDescent="0.2">
      <c r="A7" s="219" t="s">
        <v>284</v>
      </c>
      <c r="B7" s="220">
        <v>9.8195200545429611</v>
      </c>
      <c r="C7" s="221">
        <v>10.274717610233171</v>
      </c>
    </row>
    <row r="8" spans="1:3" x14ac:dyDescent="0.2">
      <c r="A8" s="219" t="s">
        <v>285</v>
      </c>
      <c r="B8" s="220">
        <v>9.5531085878812156</v>
      </c>
      <c r="C8" s="221">
        <v>19.693665707796246</v>
      </c>
    </row>
    <row r="9" spans="1:3" x14ac:dyDescent="0.2">
      <c r="A9" s="219" t="s">
        <v>286</v>
      </c>
      <c r="B9" s="220">
        <v>5.1892365668757909</v>
      </c>
      <c r="C9" s="221">
        <v>2.6232230443964477</v>
      </c>
    </row>
    <row r="10" spans="1:3" x14ac:dyDescent="0.2">
      <c r="A10" s="219" t="s">
        <v>287</v>
      </c>
      <c r="B10" s="220">
        <v>5.2469781326831004</v>
      </c>
      <c r="C10" s="221">
        <v>2.1861045417228926</v>
      </c>
    </row>
    <row r="11" spans="1:3" x14ac:dyDescent="0.2">
      <c r="A11" s="219" t="s">
        <v>288</v>
      </c>
      <c r="B11" s="220">
        <v>4.7459824486307118</v>
      </c>
      <c r="C11" s="221">
        <v>9.4715767293574959</v>
      </c>
    </row>
    <row r="12" spans="1:3" x14ac:dyDescent="0.2">
      <c r="A12" s="219" t="s">
        <v>289</v>
      </c>
      <c r="B12" s="220">
        <v>3.8279860280002289</v>
      </c>
      <c r="C12" s="221">
        <v>3.3257030769297029</v>
      </c>
    </row>
    <row r="13" spans="1:3" x14ac:dyDescent="0.2">
      <c r="A13" s="219" t="s">
        <v>290</v>
      </c>
      <c r="B13" s="220">
        <v>3.1090236205033888</v>
      </c>
      <c r="C13" s="221">
        <v>4.8113493655063726</v>
      </c>
    </row>
    <row r="14" spans="1:3" x14ac:dyDescent="0.2">
      <c r="A14" s="219" t="s">
        <v>291</v>
      </c>
      <c r="B14" s="220">
        <v>2.7598853510479437</v>
      </c>
      <c r="C14" s="221">
        <v>0.85109836289911067</v>
      </c>
    </row>
    <row r="15" spans="1:3" x14ac:dyDescent="0.2">
      <c r="A15" s="219" t="s">
        <v>292</v>
      </c>
      <c r="B15" s="222">
        <v>0.58476678383810365</v>
      </c>
      <c r="C15" s="221">
        <v>0</v>
      </c>
    </row>
    <row r="16" spans="1:3" x14ac:dyDescent="0.2">
      <c r="A16" s="219" t="s">
        <v>5</v>
      </c>
      <c r="B16" s="223">
        <v>100</v>
      </c>
      <c r="C16" s="223">
        <v>100</v>
      </c>
    </row>
    <row r="18" spans="1:1" x14ac:dyDescent="0.2">
      <c r="A18" s="206" t="s">
        <v>343</v>
      </c>
    </row>
    <row r="46" spans="1:1" x14ac:dyDescent="0.2">
      <c r="A46" s="218" t="s">
        <v>324</v>
      </c>
    </row>
  </sheetData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394E-FCD1-4C55-8DF9-92DC7C726236}">
  <sheetPr>
    <tabColor theme="2"/>
  </sheetPr>
  <dimension ref="A1:L48"/>
  <sheetViews>
    <sheetView topLeftCell="A28" zoomScaleNormal="100" workbookViewId="0">
      <selection activeCell="C48" sqref="C48"/>
    </sheetView>
  </sheetViews>
  <sheetFormatPr defaultRowHeight="15" x14ac:dyDescent="0.25"/>
  <cols>
    <col min="1" max="1" width="48.5703125" style="209" customWidth="1"/>
    <col min="2" max="9" width="8.85546875" style="209"/>
    <col min="10" max="10" width="59.28515625" style="209" customWidth="1"/>
    <col min="11" max="256" width="8.85546875" style="209"/>
    <col min="257" max="257" width="38.7109375" style="209" customWidth="1"/>
    <col min="258" max="512" width="8.85546875" style="209"/>
    <col min="513" max="513" width="38.7109375" style="209" customWidth="1"/>
    <col min="514" max="768" width="8.85546875" style="209"/>
    <col min="769" max="769" width="38.7109375" style="209" customWidth="1"/>
    <col min="770" max="1024" width="8.85546875" style="209"/>
    <col min="1025" max="1025" width="38.7109375" style="209" customWidth="1"/>
    <col min="1026" max="1280" width="8.85546875" style="209"/>
    <col min="1281" max="1281" width="38.7109375" style="209" customWidth="1"/>
    <col min="1282" max="1536" width="8.85546875" style="209"/>
    <col min="1537" max="1537" width="38.7109375" style="209" customWidth="1"/>
    <col min="1538" max="1792" width="8.85546875" style="209"/>
    <col min="1793" max="1793" width="38.7109375" style="209" customWidth="1"/>
    <col min="1794" max="2048" width="8.85546875" style="209"/>
    <col min="2049" max="2049" width="38.7109375" style="209" customWidth="1"/>
    <col min="2050" max="2304" width="8.85546875" style="209"/>
    <col min="2305" max="2305" width="38.7109375" style="209" customWidth="1"/>
    <col min="2306" max="2560" width="8.85546875" style="209"/>
    <col min="2561" max="2561" width="38.7109375" style="209" customWidth="1"/>
    <col min="2562" max="2816" width="8.85546875" style="209"/>
    <col min="2817" max="2817" width="38.7109375" style="209" customWidth="1"/>
    <col min="2818" max="3072" width="8.85546875" style="209"/>
    <col min="3073" max="3073" width="38.7109375" style="209" customWidth="1"/>
    <col min="3074" max="3328" width="8.85546875" style="209"/>
    <col min="3329" max="3329" width="38.7109375" style="209" customWidth="1"/>
    <col min="3330" max="3584" width="8.85546875" style="209"/>
    <col min="3585" max="3585" width="38.7109375" style="209" customWidth="1"/>
    <col min="3586" max="3840" width="8.85546875" style="209"/>
    <col min="3841" max="3841" width="38.7109375" style="209" customWidth="1"/>
    <col min="3842" max="4096" width="8.85546875" style="209"/>
    <col min="4097" max="4097" width="38.7109375" style="209" customWidth="1"/>
    <col min="4098" max="4352" width="8.85546875" style="209"/>
    <col min="4353" max="4353" width="38.7109375" style="209" customWidth="1"/>
    <col min="4354" max="4608" width="8.85546875" style="209"/>
    <col min="4609" max="4609" width="38.7109375" style="209" customWidth="1"/>
    <col min="4610" max="4864" width="8.85546875" style="209"/>
    <col min="4865" max="4865" width="38.7109375" style="209" customWidth="1"/>
    <col min="4866" max="5120" width="8.85546875" style="209"/>
    <col min="5121" max="5121" width="38.7109375" style="209" customWidth="1"/>
    <col min="5122" max="5376" width="8.85546875" style="209"/>
    <col min="5377" max="5377" width="38.7109375" style="209" customWidth="1"/>
    <col min="5378" max="5632" width="8.85546875" style="209"/>
    <col min="5633" max="5633" width="38.7109375" style="209" customWidth="1"/>
    <col min="5634" max="5888" width="8.85546875" style="209"/>
    <col min="5889" max="5889" width="38.7109375" style="209" customWidth="1"/>
    <col min="5890" max="6144" width="8.85546875" style="209"/>
    <col min="6145" max="6145" width="38.7109375" style="209" customWidth="1"/>
    <col min="6146" max="6400" width="8.85546875" style="209"/>
    <col min="6401" max="6401" width="38.7109375" style="209" customWidth="1"/>
    <col min="6402" max="6656" width="8.85546875" style="209"/>
    <col min="6657" max="6657" width="38.7109375" style="209" customWidth="1"/>
    <col min="6658" max="6912" width="8.85546875" style="209"/>
    <col min="6913" max="6913" width="38.7109375" style="209" customWidth="1"/>
    <col min="6914" max="7168" width="8.85546875" style="209"/>
    <col min="7169" max="7169" width="38.7109375" style="209" customWidth="1"/>
    <col min="7170" max="7424" width="8.85546875" style="209"/>
    <col min="7425" max="7425" width="38.7109375" style="209" customWidth="1"/>
    <col min="7426" max="7680" width="8.85546875" style="209"/>
    <col min="7681" max="7681" width="38.7109375" style="209" customWidth="1"/>
    <col min="7682" max="7936" width="8.85546875" style="209"/>
    <col min="7937" max="7937" width="38.7109375" style="209" customWidth="1"/>
    <col min="7938" max="8192" width="8.85546875" style="209"/>
    <col min="8193" max="8193" width="38.7109375" style="209" customWidth="1"/>
    <col min="8194" max="8448" width="8.85546875" style="209"/>
    <col min="8449" max="8449" width="38.7109375" style="209" customWidth="1"/>
    <col min="8450" max="8704" width="8.85546875" style="209"/>
    <col min="8705" max="8705" width="38.7109375" style="209" customWidth="1"/>
    <col min="8706" max="8960" width="8.85546875" style="209"/>
    <col min="8961" max="8961" width="38.7109375" style="209" customWidth="1"/>
    <col min="8962" max="9216" width="8.85546875" style="209"/>
    <col min="9217" max="9217" width="38.7109375" style="209" customWidth="1"/>
    <col min="9218" max="9472" width="8.85546875" style="209"/>
    <col min="9473" max="9473" width="38.7109375" style="209" customWidth="1"/>
    <col min="9474" max="9728" width="8.85546875" style="209"/>
    <col min="9729" max="9729" width="38.7109375" style="209" customWidth="1"/>
    <col min="9730" max="9984" width="8.85546875" style="209"/>
    <col min="9985" max="9985" width="38.7109375" style="209" customWidth="1"/>
    <col min="9986" max="10240" width="8.85546875" style="209"/>
    <col min="10241" max="10241" width="38.7109375" style="209" customWidth="1"/>
    <col min="10242" max="10496" width="8.85546875" style="209"/>
    <col min="10497" max="10497" width="38.7109375" style="209" customWidth="1"/>
    <col min="10498" max="10752" width="8.85546875" style="209"/>
    <col min="10753" max="10753" width="38.7109375" style="209" customWidth="1"/>
    <col min="10754" max="11008" width="8.85546875" style="209"/>
    <col min="11009" max="11009" width="38.7109375" style="209" customWidth="1"/>
    <col min="11010" max="11264" width="8.85546875" style="209"/>
    <col min="11265" max="11265" width="38.7109375" style="209" customWidth="1"/>
    <col min="11266" max="11520" width="8.85546875" style="209"/>
    <col min="11521" max="11521" width="38.7109375" style="209" customWidth="1"/>
    <col min="11522" max="11776" width="8.85546875" style="209"/>
    <col min="11777" max="11777" width="38.7109375" style="209" customWidth="1"/>
    <col min="11778" max="12032" width="8.85546875" style="209"/>
    <col min="12033" max="12033" width="38.7109375" style="209" customWidth="1"/>
    <col min="12034" max="12288" width="8.85546875" style="209"/>
    <col min="12289" max="12289" width="38.7109375" style="209" customWidth="1"/>
    <col min="12290" max="12544" width="8.85546875" style="209"/>
    <col min="12545" max="12545" width="38.7109375" style="209" customWidth="1"/>
    <col min="12546" max="12800" width="8.85546875" style="209"/>
    <col min="12801" max="12801" width="38.7109375" style="209" customWidth="1"/>
    <col min="12802" max="13056" width="8.85546875" style="209"/>
    <col min="13057" max="13057" width="38.7109375" style="209" customWidth="1"/>
    <col min="13058" max="13312" width="8.85546875" style="209"/>
    <col min="13313" max="13313" width="38.7109375" style="209" customWidth="1"/>
    <col min="13314" max="13568" width="8.85546875" style="209"/>
    <col min="13569" max="13569" width="38.7109375" style="209" customWidth="1"/>
    <col min="13570" max="13824" width="8.85546875" style="209"/>
    <col min="13825" max="13825" width="38.7109375" style="209" customWidth="1"/>
    <col min="13826" max="14080" width="8.85546875" style="209"/>
    <col min="14081" max="14081" width="38.7109375" style="209" customWidth="1"/>
    <col min="14082" max="14336" width="8.85546875" style="209"/>
    <col min="14337" max="14337" width="38.7109375" style="209" customWidth="1"/>
    <col min="14338" max="14592" width="8.85546875" style="209"/>
    <col min="14593" max="14593" width="38.7109375" style="209" customWidth="1"/>
    <col min="14594" max="14848" width="8.85546875" style="209"/>
    <col min="14849" max="14849" width="38.7109375" style="209" customWidth="1"/>
    <col min="14850" max="15104" width="8.85546875" style="209"/>
    <col min="15105" max="15105" width="38.7109375" style="209" customWidth="1"/>
    <col min="15106" max="15360" width="8.85546875" style="209"/>
    <col min="15361" max="15361" width="38.7109375" style="209" customWidth="1"/>
    <col min="15362" max="15616" width="8.85546875" style="209"/>
    <col min="15617" max="15617" width="38.7109375" style="209" customWidth="1"/>
    <col min="15618" max="15872" width="8.85546875" style="209"/>
    <col min="15873" max="15873" width="38.7109375" style="209" customWidth="1"/>
    <col min="15874" max="16128" width="8.85546875" style="209"/>
    <col min="16129" max="16129" width="38.7109375" style="209" customWidth="1"/>
    <col min="16130" max="16384" width="8.85546875" style="209"/>
  </cols>
  <sheetData>
    <row r="1" spans="1:12" x14ac:dyDescent="0.25">
      <c r="A1" s="224"/>
      <c r="B1" s="224"/>
      <c r="C1" s="224"/>
      <c r="D1" s="224"/>
      <c r="E1" s="218"/>
      <c r="F1" s="218"/>
      <c r="G1" s="218"/>
      <c r="H1" s="218"/>
      <c r="I1" s="218"/>
      <c r="J1" s="218"/>
      <c r="K1" s="218"/>
      <c r="L1" s="218"/>
    </row>
    <row r="2" spans="1:12" ht="17.100000000000001" customHeight="1" x14ac:dyDescent="0.25">
      <c r="A2" s="224"/>
      <c r="B2" s="225" t="s">
        <v>5</v>
      </c>
      <c r="C2" s="217" t="s">
        <v>280</v>
      </c>
      <c r="D2" s="224"/>
      <c r="E2" s="218"/>
      <c r="F2" s="218"/>
      <c r="G2" s="218"/>
      <c r="H2" s="218"/>
      <c r="I2" s="218"/>
      <c r="J2" s="218"/>
      <c r="K2" s="218"/>
      <c r="L2" s="218"/>
    </row>
    <row r="3" spans="1:12" ht="17.100000000000001" customHeight="1" x14ac:dyDescent="0.25">
      <c r="A3" s="226" t="s">
        <v>281</v>
      </c>
      <c r="B3" s="227">
        <v>52.198525647630781</v>
      </c>
      <c r="C3" s="228">
        <v>62.851910141981271</v>
      </c>
      <c r="D3" s="224"/>
      <c r="E3" s="218"/>
      <c r="F3" s="218"/>
      <c r="G3" s="218"/>
      <c r="H3" s="218"/>
      <c r="I3" s="218"/>
      <c r="J3" s="218"/>
      <c r="K3" s="218"/>
      <c r="L3" s="218"/>
    </row>
    <row r="4" spans="1:12" ht="17.100000000000001" customHeight="1" x14ac:dyDescent="0.25">
      <c r="A4" s="226" t="s">
        <v>282</v>
      </c>
      <c r="B4" s="227">
        <v>37.859543990855215</v>
      </c>
      <c r="C4" s="228">
        <v>37.335929814059412</v>
      </c>
      <c r="D4" s="224"/>
      <c r="E4" s="218"/>
      <c r="F4" s="218"/>
      <c r="G4" s="218"/>
      <c r="H4" s="218"/>
      <c r="I4" s="218"/>
      <c r="J4" s="218"/>
      <c r="K4" s="218"/>
      <c r="L4" s="218"/>
    </row>
    <row r="5" spans="1:12" ht="17.100000000000001" customHeight="1" x14ac:dyDescent="0.25">
      <c r="A5" s="226" t="s">
        <v>283</v>
      </c>
      <c r="B5" s="227">
        <v>12.580477583924907</v>
      </c>
      <c r="C5" s="228">
        <v>16.0892293992299</v>
      </c>
      <c r="D5" s="224"/>
      <c r="E5" s="218"/>
      <c r="F5" s="218"/>
      <c r="G5" s="218"/>
      <c r="H5" s="218"/>
      <c r="I5" s="218"/>
      <c r="J5" s="218"/>
      <c r="K5" s="218"/>
      <c r="L5" s="218"/>
    </row>
    <row r="6" spans="1:12" ht="17.100000000000001" customHeight="1" x14ac:dyDescent="0.25">
      <c r="A6" s="226" t="s">
        <v>284</v>
      </c>
      <c r="B6" s="227">
        <v>16.47801945594647</v>
      </c>
      <c r="C6" s="228">
        <v>16.62008259868427</v>
      </c>
      <c r="D6" s="224"/>
      <c r="E6" s="218"/>
      <c r="F6" s="218"/>
      <c r="G6" s="218"/>
      <c r="H6" s="218"/>
      <c r="I6" s="218"/>
      <c r="J6" s="218"/>
      <c r="K6" s="218"/>
      <c r="L6" s="218"/>
    </row>
    <row r="7" spans="1:12" ht="17.100000000000001" customHeight="1" x14ac:dyDescent="0.25">
      <c r="A7" s="226" t="s">
        <v>285</v>
      </c>
      <c r="B7" s="227">
        <v>9.2004558348257124</v>
      </c>
      <c r="C7" s="228">
        <v>24.079321324805544</v>
      </c>
      <c r="D7" s="224"/>
      <c r="E7" s="218"/>
      <c r="F7" s="218"/>
      <c r="G7" s="218"/>
      <c r="H7" s="218"/>
      <c r="I7" s="218"/>
      <c r="J7" s="218"/>
      <c r="K7" s="218"/>
      <c r="L7" s="218"/>
    </row>
    <row r="8" spans="1:12" ht="17.100000000000001" customHeight="1" x14ac:dyDescent="0.25">
      <c r="A8" s="226" t="s">
        <v>286</v>
      </c>
      <c r="B8" s="227">
        <v>6.5582060255388779</v>
      </c>
      <c r="C8" s="228">
        <v>4.4479488646187972</v>
      </c>
      <c r="D8" s="224"/>
      <c r="E8" s="218"/>
      <c r="F8" s="218"/>
      <c r="G8" s="218"/>
      <c r="H8" s="218"/>
      <c r="I8" s="218"/>
      <c r="J8" s="218"/>
      <c r="K8" s="218"/>
      <c r="L8" s="218"/>
    </row>
    <row r="9" spans="1:12" ht="17.100000000000001" customHeight="1" x14ac:dyDescent="0.25">
      <c r="A9" s="226" t="s">
        <v>287</v>
      </c>
      <c r="B9" s="227">
        <v>10.104943878607534</v>
      </c>
      <c r="C9" s="228">
        <v>4.1728708039755809</v>
      </c>
      <c r="D9" s="224"/>
      <c r="E9" s="218"/>
      <c r="F9" s="218"/>
      <c r="G9" s="218"/>
      <c r="H9" s="218"/>
      <c r="I9" s="218"/>
      <c r="J9" s="218"/>
      <c r="K9" s="218"/>
      <c r="L9" s="218"/>
    </row>
    <row r="10" spans="1:12" ht="17.100000000000001" customHeight="1" x14ac:dyDescent="0.25">
      <c r="A10" s="226" t="s">
        <v>288</v>
      </c>
      <c r="B10" s="227">
        <v>4.5484439239436352</v>
      </c>
      <c r="C10" s="228">
        <v>17.791795458475189</v>
      </c>
      <c r="D10" s="224"/>
      <c r="E10" s="218"/>
      <c r="F10" s="218"/>
      <c r="G10" s="218"/>
      <c r="H10" s="218"/>
      <c r="I10" s="218"/>
      <c r="J10" s="218"/>
      <c r="K10" s="218"/>
      <c r="L10" s="218"/>
    </row>
    <row r="11" spans="1:12" ht="17.100000000000001" customHeight="1" x14ac:dyDescent="0.25">
      <c r="A11" s="226" t="s">
        <v>289</v>
      </c>
      <c r="B11" s="227">
        <v>2.2607261289527587</v>
      </c>
      <c r="C11" s="228">
        <v>0</v>
      </c>
      <c r="D11" s="229"/>
    </row>
    <row r="12" spans="1:12" ht="27" customHeight="1" x14ac:dyDescent="0.25">
      <c r="A12" s="226" t="s">
        <v>290</v>
      </c>
      <c r="B12" s="227">
        <v>1.4943886299721716</v>
      </c>
      <c r="C12" s="228">
        <v>4.4479488646187972</v>
      </c>
      <c r="D12" s="229"/>
    </row>
    <row r="13" spans="1:12" ht="17.100000000000001" customHeight="1" x14ac:dyDescent="0.25">
      <c r="A13" s="226" t="s">
        <v>291</v>
      </c>
      <c r="B13" s="227">
        <v>10.104943878607534</v>
      </c>
      <c r="C13" s="228">
        <v>4.1728708039755809</v>
      </c>
      <c r="D13" s="229"/>
    </row>
    <row r="14" spans="1:12" ht="17.100000000000001" customHeight="1" x14ac:dyDescent="0.25">
      <c r="A14" s="226" t="s">
        <v>292</v>
      </c>
      <c r="B14" s="230">
        <v>1.0934382745963633</v>
      </c>
      <c r="C14" s="228">
        <v>0</v>
      </c>
      <c r="D14" s="229"/>
    </row>
    <row r="17" spans="1:1" x14ac:dyDescent="0.25">
      <c r="A17" s="206" t="s">
        <v>344</v>
      </c>
    </row>
    <row r="48" spans="1:1" x14ac:dyDescent="0.25">
      <c r="A48" s="209" t="s">
        <v>324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6ADD9-0802-416D-96C0-29219E662AA7}">
  <sheetPr>
    <tabColor theme="2"/>
  </sheetPr>
  <dimension ref="A2:C28"/>
  <sheetViews>
    <sheetView topLeftCell="A20" zoomScale="115" zoomScaleNormal="115" workbookViewId="0">
      <selection activeCell="D29" sqref="D29"/>
    </sheetView>
  </sheetViews>
  <sheetFormatPr defaultColWidth="9.140625" defaultRowHeight="15" x14ac:dyDescent="0.25"/>
  <cols>
    <col min="1" max="1" width="29.42578125" style="209" customWidth="1"/>
    <col min="2" max="2" width="12.42578125" style="209" customWidth="1"/>
    <col min="3" max="3" width="12.85546875" style="209" customWidth="1"/>
    <col min="4" max="4" width="10.7109375" style="209" customWidth="1"/>
    <col min="5" max="5" width="12" style="209" customWidth="1"/>
    <col min="6" max="6" width="9.28515625" style="209" customWidth="1"/>
    <col min="7" max="7" width="10" style="209" customWidth="1"/>
    <col min="8" max="16384" width="9.140625" style="209"/>
  </cols>
  <sheetData>
    <row r="2" spans="1:3" ht="18.75" x14ac:dyDescent="0.3">
      <c r="A2" s="231"/>
    </row>
    <row r="3" spans="1:3" ht="25.5" x14ac:dyDescent="0.25">
      <c r="A3" s="232" t="s">
        <v>293</v>
      </c>
      <c r="B3" s="233" t="s">
        <v>5</v>
      </c>
      <c r="C3" s="234" t="s">
        <v>280</v>
      </c>
    </row>
    <row r="4" spans="1:3" x14ac:dyDescent="0.25">
      <c r="A4" s="235">
        <v>2016</v>
      </c>
      <c r="B4" s="236">
        <v>9.3291340467245689</v>
      </c>
      <c r="C4" s="237">
        <v>17.222768457051831</v>
      </c>
    </row>
    <row r="5" spans="1:3" x14ac:dyDescent="0.25">
      <c r="A5" s="235">
        <v>2017</v>
      </c>
      <c r="B5" s="236">
        <v>13.934798483614816</v>
      </c>
      <c r="C5" s="237">
        <v>13.644031997071391</v>
      </c>
    </row>
    <row r="6" spans="1:3" x14ac:dyDescent="0.25">
      <c r="A6" s="235">
        <v>2018</v>
      </c>
      <c r="B6" s="236">
        <v>37.068893240588622</v>
      </c>
      <c r="C6" s="237">
        <v>28.234202540374309</v>
      </c>
    </row>
    <row r="7" spans="1:3" x14ac:dyDescent="0.25">
      <c r="A7" s="235">
        <v>2019</v>
      </c>
      <c r="B7" s="236">
        <v>38.18739290915132</v>
      </c>
      <c r="C7" s="237">
        <v>39.126872324005127</v>
      </c>
    </row>
    <row r="8" spans="1:3" x14ac:dyDescent="0.25">
      <c r="A8" s="235">
        <v>2020</v>
      </c>
      <c r="B8" s="236">
        <v>1.4797813199206693</v>
      </c>
      <c r="C8" s="237">
        <v>1.7721246814973379</v>
      </c>
    </row>
    <row r="9" spans="1:3" s="241" customFormat="1" x14ac:dyDescent="0.25">
      <c r="A9" s="238" t="s">
        <v>5</v>
      </c>
      <c r="B9" s="239">
        <v>100</v>
      </c>
      <c r="C9" s="240">
        <v>100</v>
      </c>
    </row>
    <row r="11" spans="1:3" x14ac:dyDescent="0.25">
      <c r="A11" s="242" t="s">
        <v>345</v>
      </c>
    </row>
    <row r="28" spans="1:1" x14ac:dyDescent="0.25">
      <c r="A28" s="209" t="s">
        <v>324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DAED-180B-43A9-A0DA-C21411DC6432}">
  <sheetPr>
    <tabColor theme="2"/>
  </sheetPr>
  <dimension ref="A1:D28"/>
  <sheetViews>
    <sheetView zoomScale="115" zoomScaleNormal="115" workbookViewId="0">
      <selection activeCell="A29" sqref="A29"/>
    </sheetView>
  </sheetViews>
  <sheetFormatPr defaultRowHeight="15" x14ac:dyDescent="0.25"/>
  <cols>
    <col min="1" max="1" width="36.140625" style="209" customWidth="1"/>
    <col min="2" max="256" width="8.85546875" style="209"/>
    <col min="257" max="257" width="36.140625" style="209" customWidth="1"/>
    <col min="258" max="512" width="8.85546875" style="209"/>
    <col min="513" max="513" width="36.140625" style="209" customWidth="1"/>
    <col min="514" max="768" width="8.85546875" style="209"/>
    <col min="769" max="769" width="36.140625" style="209" customWidth="1"/>
    <col min="770" max="1024" width="8.85546875" style="209"/>
    <col min="1025" max="1025" width="36.140625" style="209" customWidth="1"/>
    <col min="1026" max="1280" width="8.85546875" style="209"/>
    <col min="1281" max="1281" width="36.140625" style="209" customWidth="1"/>
    <col min="1282" max="1536" width="8.85546875" style="209"/>
    <col min="1537" max="1537" width="36.140625" style="209" customWidth="1"/>
    <col min="1538" max="1792" width="8.85546875" style="209"/>
    <col min="1793" max="1793" width="36.140625" style="209" customWidth="1"/>
    <col min="1794" max="2048" width="8.85546875" style="209"/>
    <col min="2049" max="2049" width="36.140625" style="209" customWidth="1"/>
    <col min="2050" max="2304" width="8.85546875" style="209"/>
    <col min="2305" max="2305" width="36.140625" style="209" customWidth="1"/>
    <col min="2306" max="2560" width="8.85546875" style="209"/>
    <col min="2561" max="2561" width="36.140625" style="209" customWidth="1"/>
    <col min="2562" max="2816" width="8.85546875" style="209"/>
    <col min="2817" max="2817" width="36.140625" style="209" customWidth="1"/>
    <col min="2818" max="3072" width="8.85546875" style="209"/>
    <col min="3073" max="3073" width="36.140625" style="209" customWidth="1"/>
    <col min="3074" max="3328" width="8.85546875" style="209"/>
    <col min="3329" max="3329" width="36.140625" style="209" customWidth="1"/>
    <col min="3330" max="3584" width="8.85546875" style="209"/>
    <col min="3585" max="3585" width="36.140625" style="209" customWidth="1"/>
    <col min="3586" max="3840" width="8.85546875" style="209"/>
    <col min="3841" max="3841" width="36.140625" style="209" customWidth="1"/>
    <col min="3842" max="4096" width="8.85546875" style="209"/>
    <col min="4097" max="4097" width="36.140625" style="209" customWidth="1"/>
    <col min="4098" max="4352" width="8.85546875" style="209"/>
    <col min="4353" max="4353" width="36.140625" style="209" customWidth="1"/>
    <col min="4354" max="4608" width="8.85546875" style="209"/>
    <col min="4609" max="4609" width="36.140625" style="209" customWidth="1"/>
    <col min="4610" max="4864" width="8.85546875" style="209"/>
    <col min="4865" max="4865" width="36.140625" style="209" customWidth="1"/>
    <col min="4866" max="5120" width="8.85546875" style="209"/>
    <col min="5121" max="5121" width="36.140625" style="209" customWidth="1"/>
    <col min="5122" max="5376" width="8.85546875" style="209"/>
    <col min="5377" max="5377" width="36.140625" style="209" customWidth="1"/>
    <col min="5378" max="5632" width="8.85546875" style="209"/>
    <col min="5633" max="5633" width="36.140625" style="209" customWidth="1"/>
    <col min="5634" max="5888" width="8.85546875" style="209"/>
    <col min="5889" max="5889" width="36.140625" style="209" customWidth="1"/>
    <col min="5890" max="6144" width="8.85546875" style="209"/>
    <col min="6145" max="6145" width="36.140625" style="209" customWidth="1"/>
    <col min="6146" max="6400" width="8.85546875" style="209"/>
    <col min="6401" max="6401" width="36.140625" style="209" customWidth="1"/>
    <col min="6402" max="6656" width="8.85546875" style="209"/>
    <col min="6657" max="6657" width="36.140625" style="209" customWidth="1"/>
    <col min="6658" max="6912" width="8.85546875" style="209"/>
    <col min="6913" max="6913" width="36.140625" style="209" customWidth="1"/>
    <col min="6914" max="7168" width="8.85546875" style="209"/>
    <col min="7169" max="7169" width="36.140625" style="209" customWidth="1"/>
    <col min="7170" max="7424" width="8.85546875" style="209"/>
    <col min="7425" max="7425" width="36.140625" style="209" customWidth="1"/>
    <col min="7426" max="7680" width="8.85546875" style="209"/>
    <col min="7681" max="7681" width="36.140625" style="209" customWidth="1"/>
    <col min="7682" max="7936" width="8.85546875" style="209"/>
    <col min="7937" max="7937" width="36.140625" style="209" customWidth="1"/>
    <col min="7938" max="8192" width="8.85546875" style="209"/>
    <col min="8193" max="8193" width="36.140625" style="209" customWidth="1"/>
    <col min="8194" max="8448" width="8.85546875" style="209"/>
    <col min="8449" max="8449" width="36.140625" style="209" customWidth="1"/>
    <col min="8450" max="8704" width="8.85546875" style="209"/>
    <col min="8705" max="8705" width="36.140625" style="209" customWidth="1"/>
    <col min="8706" max="8960" width="8.85546875" style="209"/>
    <col min="8961" max="8961" width="36.140625" style="209" customWidth="1"/>
    <col min="8962" max="9216" width="8.85546875" style="209"/>
    <col min="9217" max="9217" width="36.140625" style="209" customWidth="1"/>
    <col min="9218" max="9472" width="8.85546875" style="209"/>
    <col min="9473" max="9473" width="36.140625" style="209" customWidth="1"/>
    <col min="9474" max="9728" width="8.85546875" style="209"/>
    <col min="9729" max="9729" width="36.140625" style="209" customWidth="1"/>
    <col min="9730" max="9984" width="8.85546875" style="209"/>
    <col min="9985" max="9985" width="36.140625" style="209" customWidth="1"/>
    <col min="9986" max="10240" width="8.85546875" style="209"/>
    <col min="10241" max="10241" width="36.140625" style="209" customWidth="1"/>
    <col min="10242" max="10496" width="8.85546875" style="209"/>
    <col min="10497" max="10497" width="36.140625" style="209" customWidth="1"/>
    <col min="10498" max="10752" width="8.85546875" style="209"/>
    <col min="10753" max="10753" width="36.140625" style="209" customWidth="1"/>
    <col min="10754" max="11008" width="8.85546875" style="209"/>
    <col min="11009" max="11009" width="36.140625" style="209" customWidth="1"/>
    <col min="11010" max="11264" width="8.85546875" style="209"/>
    <col min="11265" max="11265" width="36.140625" style="209" customWidth="1"/>
    <col min="11266" max="11520" width="8.85546875" style="209"/>
    <col min="11521" max="11521" width="36.140625" style="209" customWidth="1"/>
    <col min="11522" max="11776" width="8.85546875" style="209"/>
    <col min="11777" max="11777" width="36.140625" style="209" customWidth="1"/>
    <col min="11778" max="12032" width="8.85546875" style="209"/>
    <col min="12033" max="12033" width="36.140625" style="209" customWidth="1"/>
    <col min="12034" max="12288" width="8.85546875" style="209"/>
    <col min="12289" max="12289" width="36.140625" style="209" customWidth="1"/>
    <col min="12290" max="12544" width="8.85546875" style="209"/>
    <col min="12545" max="12545" width="36.140625" style="209" customWidth="1"/>
    <col min="12546" max="12800" width="8.85546875" style="209"/>
    <col min="12801" max="12801" width="36.140625" style="209" customWidth="1"/>
    <col min="12802" max="13056" width="8.85546875" style="209"/>
    <col min="13057" max="13057" width="36.140625" style="209" customWidth="1"/>
    <col min="13058" max="13312" width="8.85546875" style="209"/>
    <col min="13313" max="13313" width="36.140625" style="209" customWidth="1"/>
    <col min="13314" max="13568" width="8.85546875" style="209"/>
    <col min="13569" max="13569" width="36.140625" style="209" customWidth="1"/>
    <col min="13570" max="13824" width="8.85546875" style="209"/>
    <col min="13825" max="13825" width="36.140625" style="209" customWidth="1"/>
    <col min="13826" max="14080" width="8.85546875" style="209"/>
    <col min="14081" max="14081" width="36.140625" style="209" customWidth="1"/>
    <col min="14082" max="14336" width="8.85546875" style="209"/>
    <col min="14337" max="14337" width="36.140625" style="209" customWidth="1"/>
    <col min="14338" max="14592" width="8.85546875" style="209"/>
    <col min="14593" max="14593" width="36.140625" style="209" customWidth="1"/>
    <col min="14594" max="14848" width="8.85546875" style="209"/>
    <col min="14849" max="14849" width="36.140625" style="209" customWidth="1"/>
    <col min="14850" max="15104" width="8.85546875" style="209"/>
    <col min="15105" max="15105" width="36.140625" style="209" customWidth="1"/>
    <col min="15106" max="15360" width="8.85546875" style="209"/>
    <col min="15361" max="15361" width="36.140625" style="209" customWidth="1"/>
    <col min="15362" max="15616" width="8.85546875" style="209"/>
    <col min="15617" max="15617" width="36.140625" style="209" customWidth="1"/>
    <col min="15618" max="15872" width="8.85546875" style="209"/>
    <col min="15873" max="15873" width="36.140625" style="209" customWidth="1"/>
    <col min="15874" max="16128" width="8.85546875" style="209"/>
    <col min="16129" max="16129" width="36.140625" style="209" customWidth="1"/>
    <col min="16130" max="16384" width="8.85546875" style="209"/>
  </cols>
  <sheetData>
    <row r="1" spans="1:4" x14ac:dyDescent="0.25">
      <c r="A1" s="150"/>
      <c r="B1" s="150"/>
      <c r="C1" s="150"/>
      <c r="D1" s="150"/>
    </row>
    <row r="3" spans="1:4" x14ac:dyDescent="0.25">
      <c r="B3" s="243" t="s">
        <v>5</v>
      </c>
      <c r="C3" s="244" t="s">
        <v>280</v>
      </c>
    </row>
    <row r="4" spans="1:4" x14ac:dyDescent="0.25">
      <c r="A4" s="245">
        <v>2016</v>
      </c>
      <c r="B4" s="246">
        <v>15.136151662904146</v>
      </c>
      <c r="C4" s="247">
        <v>28.705939140950786</v>
      </c>
    </row>
    <row r="5" spans="1:4" x14ac:dyDescent="0.25">
      <c r="A5" s="245">
        <v>2017</v>
      </c>
      <c r="B5" s="246">
        <v>25.755083018190017</v>
      </c>
      <c r="C5" s="247">
        <v>13.343846593856396</v>
      </c>
    </row>
    <row r="6" spans="1:4" x14ac:dyDescent="0.25">
      <c r="A6" s="245">
        <v>2018</v>
      </c>
      <c r="B6" s="246">
        <v>31.097794813430742</v>
      </c>
      <c r="C6" s="247">
        <v>37.413036001344118</v>
      </c>
    </row>
    <row r="7" spans="1:4" x14ac:dyDescent="0.25">
      <c r="A7" s="245">
        <v>2019</v>
      </c>
      <c r="B7" s="246">
        <v>26.903095093127007</v>
      </c>
      <c r="C7" s="247">
        <v>20.537178263848695</v>
      </c>
    </row>
    <row r="8" spans="1:4" x14ac:dyDescent="0.25">
      <c r="A8" s="245">
        <v>2020</v>
      </c>
      <c r="B8" s="246">
        <v>1.1078754123480887</v>
      </c>
      <c r="C8" s="248">
        <v>0</v>
      </c>
    </row>
    <row r="9" spans="1:4" x14ac:dyDescent="0.25">
      <c r="A9" s="245" t="s">
        <v>5</v>
      </c>
      <c r="B9" s="249">
        <v>100</v>
      </c>
      <c r="C9" s="250">
        <f>SUM(C4:C7)</f>
        <v>100</v>
      </c>
    </row>
    <row r="11" spans="1:4" x14ac:dyDescent="0.25">
      <c r="A11" s="242" t="s">
        <v>346</v>
      </c>
    </row>
    <row r="28" spans="1:1" x14ac:dyDescent="0.25">
      <c r="A28" s="209" t="s">
        <v>324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75C0-980F-4066-ACDF-1D7AAB5F75E0}">
  <sheetPr>
    <tabColor theme="2"/>
  </sheetPr>
  <dimension ref="A1:B26"/>
  <sheetViews>
    <sheetView topLeftCell="A13" zoomScale="115" zoomScaleNormal="115" workbookViewId="0">
      <selection activeCell="F5" sqref="F5"/>
    </sheetView>
  </sheetViews>
  <sheetFormatPr defaultColWidth="9.140625" defaultRowHeight="12.75" x14ac:dyDescent="0.2"/>
  <cols>
    <col min="1" max="1" width="36.5703125" style="218" customWidth="1"/>
    <col min="2" max="9" width="9.140625" style="218"/>
    <col min="10" max="10" width="11.5703125" style="218" customWidth="1"/>
    <col min="11" max="11" width="9.85546875" style="218" customWidth="1"/>
    <col min="12" max="12" width="4.42578125" style="218" customWidth="1"/>
    <col min="13" max="16384" width="9.140625" style="218"/>
  </cols>
  <sheetData>
    <row r="1" spans="1:2" x14ac:dyDescent="0.2">
      <c r="B1" s="251"/>
    </row>
    <row r="2" spans="1:2" x14ac:dyDescent="0.2">
      <c r="A2" s="252"/>
      <c r="B2" s="253" t="s">
        <v>5</v>
      </c>
    </row>
    <row r="3" spans="1:2" x14ac:dyDescent="0.2">
      <c r="A3" s="254" t="s">
        <v>294</v>
      </c>
      <c r="B3" s="255">
        <v>44.246815222991387</v>
      </c>
    </row>
    <row r="4" spans="1:2" x14ac:dyDescent="0.2">
      <c r="A4" s="254" t="s">
        <v>295</v>
      </c>
      <c r="B4" s="255">
        <v>45.219492704858723</v>
      </c>
    </row>
    <row r="5" spans="1:2" x14ac:dyDescent="0.2">
      <c r="A5" s="254" t="s">
        <v>296</v>
      </c>
      <c r="B5" s="255">
        <v>5.0137938356388245</v>
      </c>
    </row>
    <row r="6" spans="1:2" x14ac:dyDescent="0.2">
      <c r="A6" s="254" t="s">
        <v>297</v>
      </c>
      <c r="B6" s="255">
        <v>5.519898236511767</v>
      </c>
    </row>
    <row r="7" spans="1:2" x14ac:dyDescent="0.2">
      <c r="A7" s="256" t="s">
        <v>5</v>
      </c>
      <c r="B7" s="255">
        <v>100</v>
      </c>
    </row>
    <row r="9" spans="1:2" x14ac:dyDescent="0.2">
      <c r="A9" s="257" t="s">
        <v>347</v>
      </c>
    </row>
    <row r="26" spans="1:1" x14ac:dyDescent="0.2">
      <c r="A26" s="218" t="s">
        <v>324</v>
      </c>
    </row>
  </sheetData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AA3-8160-46B4-9D15-3B8531478DE1}">
  <sheetPr>
    <tabColor theme="0"/>
  </sheetPr>
  <dimension ref="A1:Z37"/>
  <sheetViews>
    <sheetView topLeftCell="A19" workbookViewId="0">
      <selection activeCell="G27" sqref="G27:H27"/>
    </sheetView>
  </sheetViews>
  <sheetFormatPr defaultRowHeight="15" x14ac:dyDescent="0.25"/>
  <sheetData>
    <row r="1" spans="1:26" x14ac:dyDescent="0.25">
      <c r="A1" s="281" t="s">
        <v>211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"/>
      <c r="Y1" s="28"/>
      <c r="Z1" s="28"/>
    </row>
    <row r="2" spans="1:26" x14ac:dyDescent="0.25">
      <c r="A2" s="122" t="s">
        <v>6</v>
      </c>
      <c r="B2" s="123" t="s">
        <v>30</v>
      </c>
      <c r="C2" s="123" t="s">
        <v>31</v>
      </c>
      <c r="D2" s="123" t="s">
        <v>32</v>
      </c>
      <c r="E2" s="123" t="s">
        <v>33</v>
      </c>
      <c r="F2" s="123" t="s">
        <v>34</v>
      </c>
      <c r="G2" s="123" t="s">
        <v>35</v>
      </c>
      <c r="H2" s="123" t="s">
        <v>36</v>
      </c>
      <c r="I2" s="123" t="s">
        <v>37</v>
      </c>
      <c r="J2" s="123" t="s">
        <v>38</v>
      </c>
      <c r="K2" s="123" t="s">
        <v>39</v>
      </c>
      <c r="L2" s="123" t="s">
        <v>40</v>
      </c>
      <c r="M2" s="123" t="s">
        <v>41</v>
      </c>
      <c r="N2" s="123" t="s">
        <v>42</v>
      </c>
      <c r="O2" s="123" t="s">
        <v>43</v>
      </c>
      <c r="P2" s="123" t="s">
        <v>44</v>
      </c>
      <c r="Q2" s="123" t="s">
        <v>45</v>
      </c>
      <c r="R2" s="123" t="s">
        <v>46</v>
      </c>
      <c r="S2" s="123" t="s">
        <v>47</v>
      </c>
      <c r="T2" s="123" t="s">
        <v>48</v>
      </c>
      <c r="U2" s="123" t="s">
        <v>49</v>
      </c>
      <c r="V2" s="123" t="s">
        <v>50</v>
      </c>
      <c r="W2" s="124" t="s">
        <v>5</v>
      </c>
      <c r="X2" s="125"/>
      <c r="Y2" s="126"/>
      <c r="Z2" s="28"/>
    </row>
    <row r="3" spans="1:26" x14ac:dyDescent="0.25">
      <c r="A3" s="108" t="s">
        <v>184</v>
      </c>
      <c r="B3" s="127">
        <v>0</v>
      </c>
      <c r="C3" s="127">
        <v>15</v>
      </c>
      <c r="D3" s="127">
        <v>0</v>
      </c>
      <c r="E3" s="127">
        <v>0</v>
      </c>
      <c r="F3" s="127">
        <v>0</v>
      </c>
      <c r="G3" s="127">
        <v>0</v>
      </c>
      <c r="H3" s="127">
        <v>17</v>
      </c>
      <c r="I3" s="128">
        <v>99</v>
      </c>
      <c r="J3" s="127">
        <v>0</v>
      </c>
      <c r="K3" s="127">
        <v>0</v>
      </c>
      <c r="L3" s="127">
        <v>35</v>
      </c>
      <c r="M3" s="127">
        <v>0</v>
      </c>
      <c r="N3" s="127">
        <v>18</v>
      </c>
      <c r="O3" s="127">
        <v>0</v>
      </c>
      <c r="P3" s="127">
        <v>0</v>
      </c>
      <c r="Q3" s="127">
        <v>0</v>
      </c>
      <c r="R3" s="127">
        <v>27</v>
      </c>
      <c r="S3" s="129">
        <v>74</v>
      </c>
      <c r="T3" s="127">
        <v>0</v>
      </c>
      <c r="U3" s="127">
        <v>19</v>
      </c>
      <c r="V3" s="127">
        <v>0</v>
      </c>
      <c r="W3" s="19">
        <v>304</v>
      </c>
      <c r="X3" s="28"/>
      <c r="Y3" s="28"/>
      <c r="Z3" s="28"/>
    </row>
    <row r="4" spans="1:26" x14ac:dyDescent="0.25">
      <c r="A4" s="108" t="s">
        <v>186</v>
      </c>
      <c r="B4" s="127">
        <v>13</v>
      </c>
      <c r="C4" s="127">
        <v>461</v>
      </c>
      <c r="D4" s="127">
        <v>44</v>
      </c>
      <c r="E4" s="127">
        <v>470</v>
      </c>
      <c r="F4" s="127">
        <v>34</v>
      </c>
      <c r="G4" s="127">
        <v>121</v>
      </c>
      <c r="H4" s="127">
        <v>667</v>
      </c>
      <c r="I4" s="127">
        <v>360</v>
      </c>
      <c r="J4" s="127">
        <v>479</v>
      </c>
      <c r="K4" s="128">
        <v>790</v>
      </c>
      <c r="L4" s="127">
        <v>204</v>
      </c>
      <c r="M4" s="127">
        <v>488</v>
      </c>
      <c r="N4" s="127">
        <v>228</v>
      </c>
      <c r="O4" s="127">
        <v>139</v>
      </c>
      <c r="P4" s="127">
        <v>106</v>
      </c>
      <c r="Q4" s="127">
        <v>188</v>
      </c>
      <c r="R4" s="129">
        <v>775</v>
      </c>
      <c r="S4" s="127">
        <v>724</v>
      </c>
      <c r="T4" s="127">
        <v>146</v>
      </c>
      <c r="U4" s="127">
        <v>222</v>
      </c>
      <c r="V4" s="127">
        <v>328</v>
      </c>
      <c r="W4" s="130">
        <v>6987</v>
      </c>
      <c r="X4" s="28"/>
      <c r="Y4" s="28"/>
      <c r="Z4" s="28"/>
    </row>
    <row r="5" spans="1:26" x14ac:dyDescent="0.25">
      <c r="A5" s="108" t="s">
        <v>187</v>
      </c>
      <c r="B5" s="127">
        <v>15</v>
      </c>
      <c r="C5" s="127">
        <v>0</v>
      </c>
      <c r="D5" s="127">
        <v>27</v>
      </c>
      <c r="E5" s="127">
        <v>25</v>
      </c>
      <c r="F5" s="127">
        <v>11</v>
      </c>
      <c r="G5" s="127">
        <v>10</v>
      </c>
      <c r="H5" s="127">
        <v>36</v>
      </c>
      <c r="I5" s="127">
        <v>18</v>
      </c>
      <c r="J5" s="127">
        <v>19</v>
      </c>
      <c r="K5" s="129">
        <v>67</v>
      </c>
      <c r="L5" s="127">
        <v>4</v>
      </c>
      <c r="M5" s="127">
        <v>72</v>
      </c>
      <c r="N5" s="127">
        <v>0</v>
      </c>
      <c r="O5" s="127">
        <v>31</v>
      </c>
      <c r="P5" s="127">
        <v>10</v>
      </c>
      <c r="Q5" s="127">
        <v>0</v>
      </c>
      <c r="R5" s="127">
        <v>0</v>
      </c>
      <c r="S5" s="127">
        <v>34</v>
      </c>
      <c r="T5" s="127">
        <v>0</v>
      </c>
      <c r="U5" s="128">
        <v>264</v>
      </c>
      <c r="V5" s="127">
        <v>17</v>
      </c>
      <c r="W5" s="19">
        <v>660</v>
      </c>
      <c r="X5" s="28"/>
      <c r="Y5" s="28"/>
      <c r="Z5" s="28"/>
    </row>
    <row r="6" spans="1:26" x14ac:dyDescent="0.25">
      <c r="A6" s="108" t="s">
        <v>188</v>
      </c>
      <c r="B6" s="127">
        <v>25</v>
      </c>
      <c r="C6" s="127">
        <v>15</v>
      </c>
      <c r="D6" s="127">
        <v>0</v>
      </c>
      <c r="E6" s="127">
        <v>49</v>
      </c>
      <c r="F6" s="127">
        <v>0</v>
      </c>
      <c r="G6" s="127">
        <v>36</v>
      </c>
      <c r="H6" s="127">
        <v>19</v>
      </c>
      <c r="I6" s="127">
        <v>71</v>
      </c>
      <c r="J6" s="127">
        <v>45</v>
      </c>
      <c r="K6" s="129">
        <v>56</v>
      </c>
      <c r="L6" s="129">
        <v>56</v>
      </c>
      <c r="M6" s="127">
        <v>52</v>
      </c>
      <c r="N6" s="127">
        <v>47</v>
      </c>
      <c r="O6" s="127">
        <v>53</v>
      </c>
      <c r="P6" s="127">
        <v>18</v>
      </c>
      <c r="Q6" s="127">
        <v>21</v>
      </c>
      <c r="R6" s="127">
        <v>53</v>
      </c>
      <c r="S6" s="128">
        <v>120</v>
      </c>
      <c r="T6" s="127">
        <v>14</v>
      </c>
      <c r="U6" s="127">
        <v>0</v>
      </c>
      <c r="V6" s="127">
        <v>7</v>
      </c>
      <c r="W6" s="19">
        <v>757</v>
      </c>
      <c r="X6" s="28"/>
      <c r="Y6" s="28"/>
      <c r="Z6" s="28"/>
    </row>
    <row r="7" spans="1:26" x14ac:dyDescent="0.25">
      <c r="A7" s="131" t="s">
        <v>189</v>
      </c>
      <c r="B7" s="127">
        <v>38</v>
      </c>
      <c r="C7" s="127">
        <v>53</v>
      </c>
      <c r="D7" s="127">
        <v>37</v>
      </c>
      <c r="E7" s="127">
        <v>33</v>
      </c>
      <c r="F7" s="127">
        <v>0</v>
      </c>
      <c r="G7" s="127">
        <v>14</v>
      </c>
      <c r="H7" s="127">
        <v>65</v>
      </c>
      <c r="I7" s="127">
        <v>0</v>
      </c>
      <c r="J7" s="127">
        <v>15</v>
      </c>
      <c r="K7" s="127">
        <v>0</v>
      </c>
      <c r="L7" s="127">
        <v>76</v>
      </c>
      <c r="M7" s="127">
        <v>15</v>
      </c>
      <c r="N7" s="129">
        <v>82</v>
      </c>
      <c r="O7" s="127">
        <v>15</v>
      </c>
      <c r="P7" s="127">
        <v>0</v>
      </c>
      <c r="Q7" s="127">
        <v>0</v>
      </c>
      <c r="R7" s="127">
        <v>0</v>
      </c>
      <c r="S7" s="128">
        <v>168</v>
      </c>
      <c r="T7" s="127">
        <v>0</v>
      </c>
      <c r="U7" s="127">
        <v>0</v>
      </c>
      <c r="V7" s="127">
        <v>68</v>
      </c>
      <c r="W7" s="19">
        <v>679</v>
      </c>
      <c r="X7" s="28"/>
      <c r="Y7" s="28"/>
      <c r="Z7" s="28"/>
    </row>
    <row r="8" spans="1:26" x14ac:dyDescent="0.25">
      <c r="A8" s="108" t="s">
        <v>190</v>
      </c>
      <c r="B8" s="127">
        <v>0</v>
      </c>
      <c r="C8" s="127">
        <v>0</v>
      </c>
      <c r="D8" s="127">
        <v>0</v>
      </c>
      <c r="E8" s="129">
        <v>27</v>
      </c>
      <c r="F8" s="127">
        <v>0</v>
      </c>
      <c r="G8" s="127">
        <v>0</v>
      </c>
      <c r="H8" s="128">
        <v>37</v>
      </c>
      <c r="I8" s="127">
        <v>0</v>
      </c>
      <c r="J8" s="127">
        <v>0</v>
      </c>
      <c r="K8" s="127">
        <v>18</v>
      </c>
      <c r="L8" s="127">
        <v>12</v>
      </c>
      <c r="M8" s="127">
        <v>0</v>
      </c>
      <c r="N8" s="127">
        <v>0</v>
      </c>
      <c r="O8" s="127">
        <v>0</v>
      </c>
      <c r="P8" s="127">
        <v>0</v>
      </c>
      <c r="Q8" s="127">
        <v>0</v>
      </c>
      <c r="R8" s="127">
        <v>19</v>
      </c>
      <c r="S8" s="127">
        <v>12</v>
      </c>
      <c r="T8" s="127">
        <v>14</v>
      </c>
      <c r="U8" s="127">
        <v>0</v>
      </c>
      <c r="V8" s="127">
        <v>13</v>
      </c>
      <c r="W8" s="19">
        <v>152</v>
      </c>
      <c r="X8" s="20"/>
      <c r="Y8" s="20"/>
      <c r="Z8" s="20"/>
    </row>
    <row r="9" spans="1:26" x14ac:dyDescent="0.25">
      <c r="A9" s="108" t="s">
        <v>193</v>
      </c>
      <c r="B9" s="127">
        <v>0</v>
      </c>
      <c r="C9" s="127">
        <v>0</v>
      </c>
      <c r="D9" s="127">
        <v>0</v>
      </c>
      <c r="E9" s="127">
        <v>0</v>
      </c>
      <c r="F9" s="127">
        <v>0</v>
      </c>
      <c r="G9" s="127">
        <v>0</v>
      </c>
      <c r="H9" s="127">
        <v>0</v>
      </c>
      <c r="I9" s="127">
        <v>0</v>
      </c>
      <c r="J9" s="127">
        <v>0</v>
      </c>
      <c r="K9" s="128">
        <v>43</v>
      </c>
      <c r="L9" s="127">
        <v>0</v>
      </c>
      <c r="M9" s="127">
        <v>0</v>
      </c>
      <c r="N9" s="127">
        <v>0</v>
      </c>
      <c r="O9" s="127">
        <v>0</v>
      </c>
      <c r="P9" s="127">
        <v>0</v>
      </c>
      <c r="Q9" s="127">
        <v>0</v>
      </c>
      <c r="R9" s="127">
        <v>0</v>
      </c>
      <c r="S9" s="127">
        <v>0</v>
      </c>
      <c r="T9" s="127">
        <v>0</v>
      </c>
      <c r="U9" s="127">
        <v>0</v>
      </c>
      <c r="V9" s="127">
        <v>0</v>
      </c>
      <c r="W9" s="19">
        <v>43</v>
      </c>
      <c r="X9" s="20"/>
      <c r="Y9" s="28"/>
      <c r="Z9" s="28"/>
    </row>
    <row r="10" spans="1:26" x14ac:dyDescent="0.25">
      <c r="A10" s="108" t="s">
        <v>198</v>
      </c>
      <c r="B10" s="127">
        <v>0</v>
      </c>
      <c r="C10" s="127">
        <v>19</v>
      </c>
      <c r="D10" s="127">
        <v>9</v>
      </c>
      <c r="E10" s="127">
        <v>0</v>
      </c>
      <c r="F10" s="127">
        <v>0</v>
      </c>
      <c r="G10" s="127">
        <v>0</v>
      </c>
      <c r="H10" s="129">
        <v>32</v>
      </c>
      <c r="I10" s="127">
        <v>0</v>
      </c>
      <c r="J10" s="127">
        <v>0</v>
      </c>
      <c r="K10" s="127">
        <v>0</v>
      </c>
      <c r="L10" s="127">
        <v>0</v>
      </c>
      <c r="M10" s="127">
        <v>31</v>
      </c>
      <c r="N10" s="127">
        <v>0</v>
      </c>
      <c r="O10" s="127">
        <v>15</v>
      </c>
      <c r="P10" s="127">
        <v>0</v>
      </c>
      <c r="Q10" s="127">
        <v>0</v>
      </c>
      <c r="R10" s="127">
        <v>0</v>
      </c>
      <c r="S10" s="128">
        <v>124</v>
      </c>
      <c r="T10" s="127">
        <v>0</v>
      </c>
      <c r="U10" s="127">
        <v>5</v>
      </c>
      <c r="V10" s="127">
        <v>0</v>
      </c>
      <c r="W10" s="19">
        <v>235</v>
      </c>
      <c r="X10" s="132"/>
      <c r="Y10" s="28"/>
      <c r="Z10" s="28"/>
    </row>
    <row r="11" spans="1:26" x14ac:dyDescent="0.25">
      <c r="A11" s="10" t="s">
        <v>29</v>
      </c>
      <c r="B11" s="19">
        <v>91</v>
      </c>
      <c r="C11" s="19">
        <v>563</v>
      </c>
      <c r="D11" s="19">
        <v>117</v>
      </c>
      <c r="E11" s="19">
        <v>604</v>
      </c>
      <c r="F11" s="19">
        <v>45</v>
      </c>
      <c r="G11" s="19">
        <v>181</v>
      </c>
      <c r="H11" s="19">
        <v>873</v>
      </c>
      <c r="I11" s="19">
        <v>548</v>
      </c>
      <c r="J11" s="19">
        <v>558</v>
      </c>
      <c r="K11" s="21">
        <v>974</v>
      </c>
      <c r="L11" s="19">
        <v>387</v>
      </c>
      <c r="M11" s="19">
        <v>658</v>
      </c>
      <c r="N11" s="19">
        <v>375</v>
      </c>
      <c r="O11" s="19">
        <v>253</v>
      </c>
      <c r="P11" s="19">
        <v>134</v>
      </c>
      <c r="Q11" s="19">
        <v>209</v>
      </c>
      <c r="R11" s="19">
        <v>874</v>
      </c>
      <c r="S11" s="22">
        <v>1256</v>
      </c>
      <c r="T11" s="19">
        <v>174</v>
      </c>
      <c r="U11" s="19">
        <v>510</v>
      </c>
      <c r="V11" s="19">
        <v>433</v>
      </c>
      <c r="W11" s="130">
        <v>9817</v>
      </c>
      <c r="X11" s="28"/>
      <c r="Y11" s="28"/>
      <c r="Z11" s="28"/>
    </row>
    <row r="12" spans="1:26" x14ac:dyDescent="0.25">
      <c r="A12" s="282" t="s">
        <v>210</v>
      </c>
      <c r="B12" s="282"/>
      <c r="C12" s="282"/>
      <c r="D12" s="282"/>
      <c r="E12" s="282"/>
      <c r="F12" s="282"/>
      <c r="G12" s="282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"/>
      <c r="Y12" s="28"/>
      <c r="Z12" s="28"/>
    </row>
    <row r="13" spans="1:26" x14ac:dyDescent="0.25">
      <c r="A13" s="28"/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"/>
      <c r="Y13" s="28"/>
      <c r="Z13" s="28"/>
    </row>
    <row r="14" spans="1:26" x14ac:dyDescent="0.25">
      <c r="A14" s="28"/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 t="s">
        <v>51</v>
      </c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"/>
      <c r="Y14" s="28"/>
      <c r="Z14" s="28"/>
    </row>
    <row r="15" spans="1:26" ht="43.5" x14ac:dyDescent="0.25">
      <c r="A15" s="23" t="s">
        <v>34</v>
      </c>
      <c r="B15" s="19">
        <v>45</v>
      </c>
      <c r="C15" s="23" t="s">
        <v>34</v>
      </c>
      <c r="D15" s="24">
        <f>B15/B37*100</f>
        <v>0.45838850972802281</v>
      </c>
      <c r="E15" s="284"/>
      <c r="F15" s="284"/>
      <c r="G15" s="28"/>
      <c r="H15" s="285" t="s">
        <v>354</v>
      </c>
      <c r="I15" s="285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"/>
      <c r="Y15" s="28"/>
      <c r="Z15" s="28"/>
    </row>
    <row r="16" spans="1:26" ht="22.5" x14ac:dyDescent="0.25">
      <c r="A16" s="23" t="s">
        <v>30</v>
      </c>
      <c r="B16" s="19">
        <v>91</v>
      </c>
      <c r="C16" s="23" t="s">
        <v>30</v>
      </c>
      <c r="D16" s="24">
        <f>B16/B37*100</f>
        <v>0.92696343078333499</v>
      </c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0"/>
      <c r="X16" s="28"/>
      <c r="Y16" s="28"/>
      <c r="Z16" s="28"/>
    </row>
    <row r="17" spans="1:26" ht="22.5" x14ac:dyDescent="0.25">
      <c r="A17" s="23" t="s">
        <v>32</v>
      </c>
      <c r="B17" s="19">
        <v>117</v>
      </c>
      <c r="C17" s="23" t="s">
        <v>32</v>
      </c>
      <c r="D17" s="24">
        <f>B17/B37*100</f>
        <v>1.1918101252928592</v>
      </c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0"/>
      <c r="X17" s="28"/>
      <c r="Y17" s="28"/>
      <c r="Z17" s="28"/>
    </row>
    <row r="18" spans="1:26" ht="75" x14ac:dyDescent="0.25">
      <c r="A18" s="23" t="s">
        <v>44</v>
      </c>
      <c r="B18" s="19">
        <v>134</v>
      </c>
      <c r="C18" s="23" t="s">
        <v>44</v>
      </c>
      <c r="D18" s="24">
        <f>B18/B37*100</f>
        <v>1.3649791178567789</v>
      </c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84"/>
      <c r="S18" s="284"/>
      <c r="T18" s="284"/>
      <c r="U18" s="284"/>
      <c r="V18" s="284"/>
      <c r="W18" s="20"/>
      <c r="X18" s="28"/>
      <c r="Y18" s="28"/>
      <c r="Z18" s="28"/>
    </row>
    <row r="19" spans="1:26" ht="33" x14ac:dyDescent="0.25">
      <c r="A19" s="23" t="s">
        <v>48</v>
      </c>
      <c r="B19" s="19">
        <v>174</v>
      </c>
      <c r="C19" s="23" t="s">
        <v>48</v>
      </c>
      <c r="D19" s="24">
        <f>B19/B37*100</f>
        <v>1.7724355709483548</v>
      </c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0"/>
      <c r="X19" s="28"/>
      <c r="Y19" s="28"/>
      <c r="Z19" s="28"/>
    </row>
    <row r="20" spans="1:26" ht="22.5" x14ac:dyDescent="0.25">
      <c r="A20" s="23" t="s">
        <v>35</v>
      </c>
      <c r="B20" s="19">
        <v>181</v>
      </c>
      <c r="C20" s="23" t="s">
        <v>35</v>
      </c>
      <c r="D20" s="24">
        <f>B20/B37*100</f>
        <v>1.8437404502393808</v>
      </c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  <c r="P20" s="284"/>
      <c r="Q20" s="284"/>
      <c r="R20" s="284"/>
      <c r="S20" s="284"/>
      <c r="T20" s="284"/>
      <c r="U20" s="284"/>
      <c r="V20" s="284"/>
      <c r="W20" s="20"/>
      <c r="X20" s="28"/>
      <c r="Y20" s="28"/>
      <c r="Z20" s="28"/>
    </row>
    <row r="21" spans="1:26" ht="33" x14ac:dyDescent="0.25">
      <c r="A21" s="23" t="s">
        <v>45</v>
      </c>
      <c r="B21" s="19">
        <v>209</v>
      </c>
      <c r="C21" s="23" t="s">
        <v>45</v>
      </c>
      <c r="D21" s="24">
        <f>B21/B37*100</f>
        <v>2.1289599674034836</v>
      </c>
      <c r="E21" s="284" t="s">
        <v>51</v>
      </c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0"/>
      <c r="X21" s="28"/>
      <c r="Y21" s="28"/>
      <c r="Z21" s="28"/>
    </row>
    <row r="22" spans="1:26" ht="22.5" x14ac:dyDescent="0.25">
      <c r="A22" s="23" t="s">
        <v>43</v>
      </c>
      <c r="B22" s="19">
        <v>253</v>
      </c>
      <c r="C22" s="23" t="s">
        <v>43</v>
      </c>
      <c r="D22" s="24">
        <f>B22/B37*100</f>
        <v>2.5771620658042171</v>
      </c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0"/>
      <c r="X22" s="28"/>
      <c r="Y22" s="28"/>
      <c r="Z22" s="28"/>
    </row>
    <row r="23" spans="1:26" ht="43.5" x14ac:dyDescent="0.25">
      <c r="A23" s="23" t="s">
        <v>42</v>
      </c>
      <c r="B23" s="19">
        <v>375</v>
      </c>
      <c r="C23" s="23" t="s">
        <v>42</v>
      </c>
      <c r="D23" s="24">
        <f>B23/B37*100</f>
        <v>3.8199042477335237</v>
      </c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0"/>
      <c r="X23" s="28"/>
      <c r="Y23" s="28"/>
      <c r="Z23" s="28"/>
    </row>
    <row r="24" spans="1:26" ht="33" x14ac:dyDescent="0.25">
      <c r="A24" s="23" t="s">
        <v>40</v>
      </c>
      <c r="B24" s="19">
        <v>387</v>
      </c>
      <c r="C24" s="23" t="s">
        <v>40</v>
      </c>
      <c r="D24" s="24">
        <f>B24/B37*100</f>
        <v>3.9421411836609965</v>
      </c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284"/>
      <c r="R24" s="284"/>
      <c r="S24" s="284"/>
      <c r="T24" s="284"/>
      <c r="U24" s="284"/>
      <c r="V24" s="284"/>
      <c r="W24" s="20"/>
      <c r="X24" s="28"/>
      <c r="Y24" s="28"/>
      <c r="Z24" s="28"/>
    </row>
    <row r="25" spans="1:26" ht="64.5" x14ac:dyDescent="0.25">
      <c r="A25" s="23" t="s">
        <v>50</v>
      </c>
      <c r="B25" s="19">
        <v>433</v>
      </c>
      <c r="C25" s="23" t="s">
        <v>50</v>
      </c>
      <c r="D25" s="24">
        <f>B25/B37*100</f>
        <v>4.4107161047163084</v>
      </c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4"/>
      <c r="S25" s="284"/>
      <c r="T25" s="284"/>
      <c r="U25" s="284"/>
      <c r="V25" s="284"/>
      <c r="W25" s="20"/>
      <c r="X25" s="28"/>
      <c r="Y25" s="28"/>
      <c r="Z25" s="28"/>
    </row>
    <row r="26" spans="1:26" ht="54" x14ac:dyDescent="0.25">
      <c r="A26" s="23" t="s">
        <v>49</v>
      </c>
      <c r="B26" s="19">
        <v>510</v>
      </c>
      <c r="C26" s="23" t="s">
        <v>49</v>
      </c>
      <c r="D26" s="24">
        <f>B26/B37*100</f>
        <v>5.1950697769175918</v>
      </c>
      <c r="E26" s="284"/>
      <c r="F26" s="284"/>
      <c r="G26" s="286" t="s">
        <v>355</v>
      </c>
      <c r="H26" s="286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0"/>
      <c r="X26" s="28"/>
      <c r="Y26" s="28"/>
      <c r="Z26" s="28"/>
    </row>
    <row r="27" spans="1:26" ht="96" x14ac:dyDescent="0.25">
      <c r="A27" s="23" t="s">
        <v>37</v>
      </c>
      <c r="B27" s="19">
        <v>548</v>
      </c>
      <c r="C27" s="23" t="s">
        <v>37</v>
      </c>
      <c r="D27" s="24">
        <f>B27/B37*100</f>
        <v>5.5821534073545891</v>
      </c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  <c r="W27" s="20"/>
      <c r="X27" s="28"/>
      <c r="Y27" s="28"/>
      <c r="Z27" s="28"/>
    </row>
    <row r="28" spans="1:26" ht="43.5" x14ac:dyDescent="0.25">
      <c r="A28" s="23" t="s">
        <v>38</v>
      </c>
      <c r="B28" s="19">
        <v>558</v>
      </c>
      <c r="C28" s="23" t="s">
        <v>38</v>
      </c>
      <c r="D28" s="24">
        <f>B28/B37*100</f>
        <v>5.6840175206274832</v>
      </c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0"/>
      <c r="X28" s="28"/>
      <c r="Y28" s="28"/>
      <c r="Z28" s="28"/>
    </row>
    <row r="29" spans="1:26" ht="22.5" x14ac:dyDescent="0.25">
      <c r="A29" s="23" t="s">
        <v>31</v>
      </c>
      <c r="B29" s="19">
        <v>563</v>
      </c>
      <c r="C29" s="23" t="s">
        <v>31</v>
      </c>
      <c r="D29" s="24">
        <f>B29/B37*100</f>
        <v>5.7349495772639303</v>
      </c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0"/>
      <c r="X29" s="28"/>
      <c r="Y29" s="28"/>
      <c r="Z29" s="28"/>
    </row>
    <row r="30" spans="1:26" ht="22.5" x14ac:dyDescent="0.25">
      <c r="A30" s="23" t="s">
        <v>33</v>
      </c>
      <c r="B30" s="19">
        <v>604</v>
      </c>
      <c r="C30" s="23" t="s">
        <v>33</v>
      </c>
      <c r="D30" s="24">
        <f>B30/B37*100</f>
        <v>6.1525924416827946</v>
      </c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  <c r="U30" s="284"/>
      <c r="V30" s="284"/>
      <c r="W30" s="20"/>
      <c r="X30" s="28"/>
      <c r="Y30" s="28"/>
      <c r="Z30" s="28"/>
    </row>
    <row r="31" spans="1:26" ht="33" x14ac:dyDescent="0.25">
      <c r="A31" s="23" t="s">
        <v>41</v>
      </c>
      <c r="B31" s="19">
        <v>658</v>
      </c>
      <c r="C31" s="23" t="s">
        <v>41</v>
      </c>
      <c r="D31" s="24">
        <f>B31/B37*100</f>
        <v>6.7026586533564219</v>
      </c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0"/>
      <c r="X31" s="28"/>
      <c r="Y31" s="28"/>
      <c r="Z31" s="28"/>
    </row>
    <row r="32" spans="1:26" ht="43.5" x14ac:dyDescent="0.25">
      <c r="A32" s="23" t="s">
        <v>36</v>
      </c>
      <c r="B32" s="19">
        <v>873</v>
      </c>
      <c r="C32" s="23" t="s">
        <v>36</v>
      </c>
      <c r="D32" s="24">
        <f>B32/B37*100</f>
        <v>8.8927370887236421</v>
      </c>
      <c r="E32" s="284"/>
      <c r="F32" s="284"/>
      <c r="G32" s="284"/>
      <c r="H32" s="284"/>
      <c r="I32" s="284"/>
      <c r="J32" s="284"/>
      <c r="K32" s="284"/>
      <c r="L32" s="284"/>
      <c r="M32" s="284"/>
      <c r="N32" s="284"/>
      <c r="O32" s="284"/>
      <c r="P32" s="284"/>
      <c r="Q32" s="284"/>
      <c r="R32" s="284"/>
      <c r="S32" s="284"/>
      <c r="T32" s="284"/>
      <c r="U32" s="284"/>
      <c r="V32" s="284"/>
      <c r="W32" s="20"/>
      <c r="X32" s="28"/>
      <c r="Y32" s="28"/>
      <c r="Z32" s="28"/>
    </row>
    <row r="33" spans="1:26" ht="33" x14ac:dyDescent="0.25">
      <c r="A33" s="23" t="s">
        <v>46</v>
      </c>
      <c r="B33" s="19">
        <v>874</v>
      </c>
      <c r="C33" s="23" t="s">
        <v>46</v>
      </c>
      <c r="D33" s="24">
        <f>B33/B37*100</f>
        <v>8.9029235000509335</v>
      </c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0"/>
      <c r="X33" s="28"/>
      <c r="Y33" s="28"/>
      <c r="Z33" s="28"/>
    </row>
    <row r="34" spans="1:26" ht="33" x14ac:dyDescent="0.25">
      <c r="A34" s="23" t="s">
        <v>39</v>
      </c>
      <c r="B34" s="21">
        <v>974</v>
      </c>
      <c r="C34" s="23" t="s">
        <v>39</v>
      </c>
      <c r="D34" s="24">
        <f>B34/B37*100</f>
        <v>9.921564632779873</v>
      </c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0"/>
      <c r="X34" s="28"/>
      <c r="Y34" s="28"/>
      <c r="Z34" s="28"/>
    </row>
    <row r="35" spans="1:26" ht="22.5" x14ac:dyDescent="0.25">
      <c r="A35" s="23" t="s">
        <v>47</v>
      </c>
      <c r="B35" s="22">
        <v>1256</v>
      </c>
      <c r="C35" s="23" t="s">
        <v>47</v>
      </c>
      <c r="D35" s="24">
        <f>B35/B37*100</f>
        <v>12.794132627075481</v>
      </c>
      <c r="E35" s="284"/>
      <c r="F35" s="284"/>
      <c r="G35" s="284"/>
      <c r="H35" s="284"/>
      <c r="I35" s="284"/>
      <c r="J35" s="284"/>
      <c r="K35" s="284"/>
      <c r="L35" s="284"/>
      <c r="M35" s="284"/>
      <c r="N35" s="284"/>
      <c r="O35" s="284"/>
      <c r="P35" s="284"/>
      <c r="Q35" s="284"/>
      <c r="R35" s="284"/>
      <c r="S35" s="284"/>
      <c r="T35" s="284"/>
      <c r="U35" s="284"/>
      <c r="V35" s="284"/>
      <c r="W35" s="20"/>
      <c r="X35" s="28"/>
      <c r="Y35" s="28"/>
      <c r="Z35" s="28"/>
    </row>
    <row r="36" spans="1:26" x14ac:dyDescent="0.25">
      <c r="A36" s="28"/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4"/>
      <c r="P36" s="284"/>
      <c r="Q36" s="284"/>
      <c r="R36" s="284"/>
      <c r="S36" s="284"/>
      <c r="T36" s="284"/>
      <c r="U36" s="284"/>
      <c r="V36" s="284"/>
      <c r="W36" s="284"/>
      <c r="X36" s="28"/>
      <c r="Y36" s="28"/>
      <c r="Z36" s="28"/>
    </row>
    <row r="37" spans="1:26" x14ac:dyDescent="0.25">
      <c r="A37" s="25" t="s">
        <v>52</v>
      </c>
      <c r="B37" s="26">
        <f>SUM(B15:B35)</f>
        <v>9817</v>
      </c>
    </row>
  </sheetData>
  <mergeCells count="232">
    <mergeCell ref="P36:Q36"/>
    <mergeCell ref="R36:S36"/>
    <mergeCell ref="T36:U36"/>
    <mergeCell ref="V36:W36"/>
    <mergeCell ref="Q35:R35"/>
    <mergeCell ref="S35:T35"/>
    <mergeCell ref="U35:V35"/>
    <mergeCell ref="B36:C36"/>
    <mergeCell ref="D36:E36"/>
    <mergeCell ref="F36:G36"/>
    <mergeCell ref="H36:I36"/>
    <mergeCell ref="J36:K36"/>
    <mergeCell ref="L36:M36"/>
    <mergeCell ref="N36:O36"/>
    <mergeCell ref="E35:F35"/>
    <mergeCell ref="G35:H35"/>
    <mergeCell ref="I35:J35"/>
    <mergeCell ref="K35:L35"/>
    <mergeCell ref="M35:N35"/>
    <mergeCell ref="O35:P35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E33:F33"/>
    <mergeCell ref="G33:H33"/>
    <mergeCell ref="I33:J33"/>
    <mergeCell ref="K33:L33"/>
    <mergeCell ref="M33:N33"/>
    <mergeCell ref="O33:P33"/>
    <mergeCell ref="Q33:R33"/>
    <mergeCell ref="S33:T33"/>
    <mergeCell ref="U33:V33"/>
    <mergeCell ref="Q31:R31"/>
    <mergeCell ref="S31:T31"/>
    <mergeCell ref="U31:V31"/>
    <mergeCell ref="E32:F32"/>
    <mergeCell ref="G32:H32"/>
    <mergeCell ref="I32:J32"/>
    <mergeCell ref="K32:L32"/>
    <mergeCell ref="M32:N32"/>
    <mergeCell ref="O32:P32"/>
    <mergeCell ref="Q32:R32"/>
    <mergeCell ref="E31:F31"/>
    <mergeCell ref="G31:H31"/>
    <mergeCell ref="I31:J31"/>
    <mergeCell ref="K31:L31"/>
    <mergeCell ref="M31:N31"/>
    <mergeCell ref="O31:P31"/>
    <mergeCell ref="S32:T32"/>
    <mergeCell ref="U32:V32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Q27:R27"/>
    <mergeCell ref="S27:T27"/>
    <mergeCell ref="U27:V27"/>
    <mergeCell ref="E28:F28"/>
    <mergeCell ref="G28:H28"/>
    <mergeCell ref="I28:J28"/>
    <mergeCell ref="K28:L28"/>
    <mergeCell ref="M28:N28"/>
    <mergeCell ref="O28:P28"/>
    <mergeCell ref="Q28:R28"/>
    <mergeCell ref="E27:F27"/>
    <mergeCell ref="G27:H27"/>
    <mergeCell ref="I27:J27"/>
    <mergeCell ref="K27:L27"/>
    <mergeCell ref="M27:N27"/>
    <mergeCell ref="O27:P27"/>
    <mergeCell ref="S28:T28"/>
    <mergeCell ref="U28:V28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Q23:R23"/>
    <mergeCell ref="S23:T23"/>
    <mergeCell ref="U23:V23"/>
    <mergeCell ref="E24:F24"/>
    <mergeCell ref="G24:H24"/>
    <mergeCell ref="I24:J24"/>
    <mergeCell ref="K24:L24"/>
    <mergeCell ref="M24:N24"/>
    <mergeCell ref="O24:P24"/>
    <mergeCell ref="Q24:R24"/>
    <mergeCell ref="E23:F23"/>
    <mergeCell ref="G23:H23"/>
    <mergeCell ref="I23:J23"/>
    <mergeCell ref="K23:L23"/>
    <mergeCell ref="M23:N23"/>
    <mergeCell ref="O23:P23"/>
    <mergeCell ref="S24:T24"/>
    <mergeCell ref="U24:V24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Q19:R19"/>
    <mergeCell ref="S19:T19"/>
    <mergeCell ref="U19:V19"/>
    <mergeCell ref="E20:F20"/>
    <mergeCell ref="G20:H20"/>
    <mergeCell ref="I20:J20"/>
    <mergeCell ref="K20:L20"/>
    <mergeCell ref="M20:N20"/>
    <mergeCell ref="O20:P20"/>
    <mergeCell ref="Q20:R20"/>
    <mergeCell ref="E19:F19"/>
    <mergeCell ref="G19:H19"/>
    <mergeCell ref="I19:J19"/>
    <mergeCell ref="K19:L19"/>
    <mergeCell ref="M19:N19"/>
    <mergeCell ref="O19:P19"/>
    <mergeCell ref="S20:T20"/>
    <mergeCell ref="U20:V20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R15:S15"/>
    <mergeCell ref="T15:U15"/>
    <mergeCell ref="V15:W15"/>
    <mergeCell ref="E16:F16"/>
    <mergeCell ref="G16:H16"/>
    <mergeCell ref="I16:J16"/>
    <mergeCell ref="K16:L16"/>
    <mergeCell ref="M16:N16"/>
    <mergeCell ref="O16:P16"/>
    <mergeCell ref="Q16:R16"/>
    <mergeCell ref="E15:F15"/>
    <mergeCell ref="H15:I15"/>
    <mergeCell ref="J15:K15"/>
    <mergeCell ref="L15:M15"/>
    <mergeCell ref="N15:O15"/>
    <mergeCell ref="P15:Q15"/>
    <mergeCell ref="S16:T16"/>
    <mergeCell ref="U16:V16"/>
    <mergeCell ref="L14:M14"/>
    <mergeCell ref="N14:O14"/>
    <mergeCell ref="P14:Q14"/>
    <mergeCell ref="R14:S14"/>
    <mergeCell ref="T14:U14"/>
    <mergeCell ref="V14:W14"/>
    <mergeCell ref="N13:O13"/>
    <mergeCell ref="P13:Q13"/>
    <mergeCell ref="R13:S13"/>
    <mergeCell ref="T13:U13"/>
    <mergeCell ref="V13:W13"/>
    <mergeCell ref="L13:M13"/>
    <mergeCell ref="B14:C14"/>
    <mergeCell ref="D14:E14"/>
    <mergeCell ref="F14:G14"/>
    <mergeCell ref="H14:I14"/>
    <mergeCell ref="J14:K14"/>
    <mergeCell ref="B13:C13"/>
    <mergeCell ref="D13:E13"/>
    <mergeCell ref="F13:G13"/>
    <mergeCell ref="H13:I13"/>
    <mergeCell ref="J13:K13"/>
    <mergeCell ref="A1:W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6B9AF-0B98-4FE0-A560-EF4EE1326083}">
  <sheetPr>
    <tabColor theme="2"/>
  </sheetPr>
  <dimension ref="A1:C32"/>
  <sheetViews>
    <sheetView topLeftCell="A20" zoomScaleNormal="100" workbookViewId="0">
      <selection activeCell="J16" sqref="J16"/>
    </sheetView>
  </sheetViews>
  <sheetFormatPr defaultColWidth="9.140625" defaultRowHeight="12.75" x14ac:dyDescent="0.2"/>
  <cols>
    <col min="1" max="1" width="29" style="218" customWidth="1"/>
    <col min="2" max="9" width="9.140625" style="218"/>
    <col min="10" max="11" width="9.85546875" style="218" customWidth="1"/>
    <col min="12" max="16384" width="9.140625" style="218"/>
  </cols>
  <sheetData>
    <row r="1" spans="1:3" s="224" customFormat="1" ht="38.450000000000003" customHeight="1" x14ac:dyDescent="0.2">
      <c r="B1" s="258" t="s">
        <v>5</v>
      </c>
      <c r="C1" s="258" t="s">
        <v>280</v>
      </c>
    </row>
    <row r="2" spans="1:3" s="224" customFormat="1" x14ac:dyDescent="0.2">
      <c r="A2" s="259" t="s">
        <v>298</v>
      </c>
      <c r="B2" s="260">
        <v>83.31655999718771</v>
      </c>
      <c r="C2" s="261">
        <v>94.027045678249792</v>
      </c>
    </row>
    <row r="3" spans="1:3" s="224" customFormat="1" x14ac:dyDescent="0.2">
      <c r="A3" s="259" t="s">
        <v>299</v>
      </c>
      <c r="B3" s="260">
        <v>12.229484958967031</v>
      </c>
      <c r="C3" s="261">
        <v>3.80442076606393</v>
      </c>
    </row>
    <row r="4" spans="1:3" s="224" customFormat="1" x14ac:dyDescent="0.2">
      <c r="A4" s="259" t="s">
        <v>300</v>
      </c>
      <c r="B4" s="260">
        <v>3.598006264970957</v>
      </c>
      <c r="C4" s="261">
        <v>0</v>
      </c>
    </row>
    <row r="5" spans="1:3" s="224" customFormat="1" x14ac:dyDescent="0.2">
      <c r="A5" s="259" t="s">
        <v>301</v>
      </c>
      <c r="B5" s="260">
        <v>0.13871450139314259</v>
      </c>
      <c r="C5" s="261">
        <v>2.1685335556862895</v>
      </c>
    </row>
    <row r="6" spans="1:3" s="224" customFormat="1" ht="38.25" x14ac:dyDescent="0.2">
      <c r="A6" s="259" t="s">
        <v>302</v>
      </c>
      <c r="B6" s="260">
        <v>0.71723427748126345</v>
      </c>
      <c r="C6" s="261">
        <v>0</v>
      </c>
    </row>
    <row r="7" spans="1:3" s="224" customFormat="1" ht="19.5" customHeight="1" x14ac:dyDescent="0.2">
      <c r="A7" s="262" t="s">
        <v>5</v>
      </c>
      <c r="B7" s="263">
        <v>100</v>
      </c>
      <c r="C7" s="264">
        <v>100</v>
      </c>
    </row>
    <row r="8" spans="1:3" s="224" customFormat="1" x14ac:dyDescent="0.2"/>
    <row r="9" spans="1:3" s="224" customFormat="1" x14ac:dyDescent="0.2"/>
    <row r="10" spans="1:3" s="224" customFormat="1" x14ac:dyDescent="0.2"/>
    <row r="11" spans="1:3" s="224" customFormat="1" x14ac:dyDescent="0.2">
      <c r="A11" s="257" t="s">
        <v>348</v>
      </c>
    </row>
    <row r="12" spans="1:3" s="224" customFormat="1" x14ac:dyDescent="0.2"/>
    <row r="13" spans="1:3" s="224" customFormat="1" x14ac:dyDescent="0.2"/>
    <row r="14" spans="1:3" s="224" customFormat="1" x14ac:dyDescent="0.2"/>
    <row r="15" spans="1:3" s="224" customFormat="1" x14ac:dyDescent="0.2"/>
    <row r="16" spans="1:3" s="224" customFormat="1" x14ac:dyDescent="0.2"/>
    <row r="17" spans="1:1" s="224" customFormat="1" x14ac:dyDescent="0.2"/>
    <row r="18" spans="1:1" s="224" customFormat="1" x14ac:dyDescent="0.2"/>
    <row r="19" spans="1:1" s="224" customFormat="1" x14ac:dyDescent="0.2"/>
    <row r="20" spans="1:1" s="224" customFormat="1" x14ac:dyDescent="0.2"/>
    <row r="21" spans="1:1" s="224" customFormat="1" x14ac:dyDescent="0.2"/>
    <row r="22" spans="1:1" s="224" customFormat="1" x14ac:dyDescent="0.2"/>
    <row r="23" spans="1:1" s="224" customFormat="1" x14ac:dyDescent="0.2"/>
    <row r="24" spans="1:1" s="224" customFormat="1" x14ac:dyDescent="0.2"/>
    <row r="25" spans="1:1" s="224" customFormat="1" x14ac:dyDescent="0.2"/>
    <row r="26" spans="1:1" s="224" customFormat="1" x14ac:dyDescent="0.2"/>
    <row r="27" spans="1:1" s="224" customFormat="1" x14ac:dyDescent="0.2"/>
    <row r="28" spans="1:1" s="224" customFormat="1" x14ac:dyDescent="0.2"/>
    <row r="29" spans="1:1" s="224" customFormat="1" x14ac:dyDescent="0.2"/>
    <row r="32" spans="1:1" x14ac:dyDescent="0.2">
      <c r="A32" s="218" t="s">
        <v>324</v>
      </c>
    </row>
  </sheetData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7D53-72A0-481A-A906-5A91D7576E82}">
  <sheetPr>
    <tabColor theme="2"/>
  </sheetPr>
  <dimension ref="A1:C22"/>
  <sheetViews>
    <sheetView topLeftCell="A13" zoomScaleNormal="100" workbookViewId="0">
      <selection activeCell="D31" sqref="D31"/>
    </sheetView>
  </sheetViews>
  <sheetFormatPr defaultRowHeight="15" x14ac:dyDescent="0.25"/>
  <cols>
    <col min="1" max="1" width="48.7109375" style="209" customWidth="1"/>
    <col min="2" max="256" width="8.85546875" style="209"/>
    <col min="257" max="257" width="48.7109375" style="209" customWidth="1"/>
    <col min="258" max="512" width="8.85546875" style="209"/>
    <col min="513" max="513" width="48.7109375" style="209" customWidth="1"/>
    <col min="514" max="768" width="8.85546875" style="209"/>
    <col min="769" max="769" width="48.7109375" style="209" customWidth="1"/>
    <col min="770" max="1024" width="8.85546875" style="209"/>
    <col min="1025" max="1025" width="48.7109375" style="209" customWidth="1"/>
    <col min="1026" max="1280" width="8.85546875" style="209"/>
    <col min="1281" max="1281" width="48.7109375" style="209" customWidth="1"/>
    <col min="1282" max="1536" width="8.85546875" style="209"/>
    <col min="1537" max="1537" width="48.7109375" style="209" customWidth="1"/>
    <col min="1538" max="1792" width="8.85546875" style="209"/>
    <col min="1793" max="1793" width="48.7109375" style="209" customWidth="1"/>
    <col min="1794" max="2048" width="8.85546875" style="209"/>
    <col min="2049" max="2049" width="48.7109375" style="209" customWidth="1"/>
    <col min="2050" max="2304" width="8.85546875" style="209"/>
    <col min="2305" max="2305" width="48.7109375" style="209" customWidth="1"/>
    <col min="2306" max="2560" width="8.85546875" style="209"/>
    <col min="2561" max="2561" width="48.7109375" style="209" customWidth="1"/>
    <col min="2562" max="2816" width="8.85546875" style="209"/>
    <col min="2817" max="2817" width="48.7109375" style="209" customWidth="1"/>
    <col min="2818" max="3072" width="8.85546875" style="209"/>
    <col min="3073" max="3073" width="48.7109375" style="209" customWidth="1"/>
    <col min="3074" max="3328" width="8.85546875" style="209"/>
    <col min="3329" max="3329" width="48.7109375" style="209" customWidth="1"/>
    <col min="3330" max="3584" width="8.85546875" style="209"/>
    <col min="3585" max="3585" width="48.7109375" style="209" customWidth="1"/>
    <col min="3586" max="3840" width="8.85546875" style="209"/>
    <col min="3841" max="3841" width="48.7109375" style="209" customWidth="1"/>
    <col min="3842" max="4096" width="8.85546875" style="209"/>
    <col min="4097" max="4097" width="48.7109375" style="209" customWidth="1"/>
    <col min="4098" max="4352" width="8.85546875" style="209"/>
    <col min="4353" max="4353" width="48.7109375" style="209" customWidth="1"/>
    <col min="4354" max="4608" width="8.85546875" style="209"/>
    <col min="4609" max="4609" width="48.7109375" style="209" customWidth="1"/>
    <col min="4610" max="4864" width="8.85546875" style="209"/>
    <col min="4865" max="4865" width="48.7109375" style="209" customWidth="1"/>
    <col min="4866" max="5120" width="8.85546875" style="209"/>
    <col min="5121" max="5121" width="48.7109375" style="209" customWidth="1"/>
    <col min="5122" max="5376" width="8.85546875" style="209"/>
    <col min="5377" max="5377" width="48.7109375" style="209" customWidth="1"/>
    <col min="5378" max="5632" width="8.85546875" style="209"/>
    <col min="5633" max="5633" width="48.7109375" style="209" customWidth="1"/>
    <col min="5634" max="5888" width="8.85546875" style="209"/>
    <col min="5889" max="5889" width="48.7109375" style="209" customWidth="1"/>
    <col min="5890" max="6144" width="8.85546875" style="209"/>
    <col min="6145" max="6145" width="48.7109375" style="209" customWidth="1"/>
    <col min="6146" max="6400" width="8.85546875" style="209"/>
    <col min="6401" max="6401" width="48.7109375" style="209" customWidth="1"/>
    <col min="6402" max="6656" width="8.85546875" style="209"/>
    <col min="6657" max="6657" width="48.7109375" style="209" customWidth="1"/>
    <col min="6658" max="6912" width="8.85546875" style="209"/>
    <col min="6913" max="6913" width="48.7109375" style="209" customWidth="1"/>
    <col min="6914" max="7168" width="8.85546875" style="209"/>
    <col min="7169" max="7169" width="48.7109375" style="209" customWidth="1"/>
    <col min="7170" max="7424" width="8.85546875" style="209"/>
    <col min="7425" max="7425" width="48.7109375" style="209" customWidth="1"/>
    <col min="7426" max="7680" width="8.85546875" style="209"/>
    <col min="7681" max="7681" width="48.7109375" style="209" customWidth="1"/>
    <col min="7682" max="7936" width="8.85546875" style="209"/>
    <col min="7937" max="7937" width="48.7109375" style="209" customWidth="1"/>
    <col min="7938" max="8192" width="8.85546875" style="209"/>
    <col min="8193" max="8193" width="48.7109375" style="209" customWidth="1"/>
    <col min="8194" max="8448" width="8.85546875" style="209"/>
    <col min="8449" max="8449" width="48.7109375" style="209" customWidth="1"/>
    <col min="8450" max="8704" width="8.85546875" style="209"/>
    <col min="8705" max="8705" width="48.7109375" style="209" customWidth="1"/>
    <col min="8706" max="8960" width="8.85546875" style="209"/>
    <col min="8961" max="8961" width="48.7109375" style="209" customWidth="1"/>
    <col min="8962" max="9216" width="8.85546875" style="209"/>
    <col min="9217" max="9217" width="48.7109375" style="209" customWidth="1"/>
    <col min="9218" max="9472" width="8.85546875" style="209"/>
    <col min="9473" max="9473" width="48.7109375" style="209" customWidth="1"/>
    <col min="9474" max="9728" width="8.85546875" style="209"/>
    <col min="9729" max="9729" width="48.7109375" style="209" customWidth="1"/>
    <col min="9730" max="9984" width="8.85546875" style="209"/>
    <col min="9985" max="9985" width="48.7109375" style="209" customWidth="1"/>
    <col min="9986" max="10240" width="8.85546875" style="209"/>
    <col min="10241" max="10241" width="48.7109375" style="209" customWidth="1"/>
    <col min="10242" max="10496" width="8.85546875" style="209"/>
    <col min="10497" max="10497" width="48.7109375" style="209" customWidth="1"/>
    <col min="10498" max="10752" width="8.85546875" style="209"/>
    <col min="10753" max="10753" width="48.7109375" style="209" customWidth="1"/>
    <col min="10754" max="11008" width="8.85546875" style="209"/>
    <col min="11009" max="11009" width="48.7109375" style="209" customWidth="1"/>
    <col min="11010" max="11264" width="8.85546875" style="209"/>
    <col min="11265" max="11265" width="48.7109375" style="209" customWidth="1"/>
    <col min="11266" max="11520" width="8.85546875" style="209"/>
    <col min="11521" max="11521" width="48.7109375" style="209" customWidth="1"/>
    <col min="11522" max="11776" width="8.85546875" style="209"/>
    <col min="11777" max="11777" width="48.7109375" style="209" customWidth="1"/>
    <col min="11778" max="12032" width="8.85546875" style="209"/>
    <col min="12033" max="12033" width="48.7109375" style="209" customWidth="1"/>
    <col min="12034" max="12288" width="8.85546875" style="209"/>
    <col min="12289" max="12289" width="48.7109375" style="209" customWidth="1"/>
    <col min="12290" max="12544" width="8.85546875" style="209"/>
    <col min="12545" max="12545" width="48.7109375" style="209" customWidth="1"/>
    <col min="12546" max="12800" width="8.85546875" style="209"/>
    <col min="12801" max="12801" width="48.7109375" style="209" customWidth="1"/>
    <col min="12802" max="13056" width="8.85546875" style="209"/>
    <col min="13057" max="13057" width="48.7109375" style="209" customWidth="1"/>
    <col min="13058" max="13312" width="8.85546875" style="209"/>
    <col min="13313" max="13313" width="48.7109375" style="209" customWidth="1"/>
    <col min="13314" max="13568" width="8.85546875" style="209"/>
    <col min="13569" max="13569" width="48.7109375" style="209" customWidth="1"/>
    <col min="13570" max="13824" width="8.85546875" style="209"/>
    <col min="13825" max="13825" width="48.7109375" style="209" customWidth="1"/>
    <col min="13826" max="14080" width="8.85546875" style="209"/>
    <col min="14081" max="14081" width="48.7109375" style="209" customWidth="1"/>
    <col min="14082" max="14336" width="8.85546875" style="209"/>
    <col min="14337" max="14337" width="48.7109375" style="209" customWidth="1"/>
    <col min="14338" max="14592" width="8.85546875" style="209"/>
    <col min="14593" max="14593" width="48.7109375" style="209" customWidth="1"/>
    <col min="14594" max="14848" width="8.85546875" style="209"/>
    <col min="14849" max="14849" width="48.7109375" style="209" customWidth="1"/>
    <col min="14850" max="15104" width="8.85546875" style="209"/>
    <col min="15105" max="15105" width="48.7109375" style="209" customWidth="1"/>
    <col min="15106" max="15360" width="8.85546875" style="209"/>
    <col min="15361" max="15361" width="48.7109375" style="209" customWidth="1"/>
    <col min="15362" max="15616" width="8.85546875" style="209"/>
    <col min="15617" max="15617" width="48.7109375" style="209" customWidth="1"/>
    <col min="15618" max="15872" width="8.85546875" style="209"/>
    <col min="15873" max="15873" width="48.7109375" style="209" customWidth="1"/>
    <col min="15874" max="16128" width="8.85546875" style="209"/>
    <col min="16129" max="16129" width="48.7109375" style="209" customWidth="1"/>
    <col min="16130" max="16384" width="8.85546875" style="209"/>
  </cols>
  <sheetData>
    <row r="1" spans="1:3" x14ac:dyDescent="0.25">
      <c r="A1" s="218"/>
      <c r="B1" s="251"/>
      <c r="C1" s="251"/>
    </row>
    <row r="2" spans="1:3" x14ac:dyDescent="0.25">
      <c r="A2" s="254" t="s">
        <v>294</v>
      </c>
      <c r="B2" s="255">
        <v>64.452468658125923</v>
      </c>
    </row>
    <row r="3" spans="1:3" x14ac:dyDescent="0.25">
      <c r="A3" s="254" t="s">
        <v>295</v>
      </c>
      <c r="B3" s="255">
        <v>27.080619090054448</v>
      </c>
    </row>
    <row r="4" spans="1:3" x14ac:dyDescent="0.25">
      <c r="A4" s="254" t="s">
        <v>296</v>
      </c>
      <c r="B4" s="255">
        <v>1.2110967229914473</v>
      </c>
    </row>
    <row r="5" spans="1:3" x14ac:dyDescent="0.25">
      <c r="A5" s="254" t="s">
        <v>297</v>
      </c>
      <c r="B5" s="255">
        <v>7.2558155288281814</v>
      </c>
    </row>
    <row r="6" spans="1:3" x14ac:dyDescent="0.25">
      <c r="A6" s="262" t="s">
        <v>5</v>
      </c>
      <c r="B6" s="255">
        <v>100</v>
      </c>
    </row>
    <row r="8" spans="1:3" x14ac:dyDescent="0.25">
      <c r="A8" s="257" t="s">
        <v>349</v>
      </c>
    </row>
    <row r="22" spans="1:1" x14ac:dyDescent="0.25">
      <c r="A22" s="209" t="s">
        <v>324</v>
      </c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0EDB-4688-49E2-A9B2-8D5FF8619DFF}">
  <sheetPr>
    <tabColor theme="2"/>
  </sheetPr>
  <dimension ref="A3:E25"/>
  <sheetViews>
    <sheetView topLeftCell="A7" zoomScale="115" zoomScaleNormal="115" workbookViewId="0">
      <selection activeCell="F26" sqref="F26"/>
    </sheetView>
  </sheetViews>
  <sheetFormatPr defaultColWidth="9.140625" defaultRowHeight="12.75" x14ac:dyDescent="0.2"/>
  <cols>
    <col min="1" max="1" width="20.7109375" style="48" customWidth="1"/>
    <col min="2" max="2" width="12.7109375" style="48" customWidth="1"/>
    <col min="3" max="3" width="9.7109375" style="48" customWidth="1"/>
    <col min="4" max="5" width="9.140625" style="48"/>
    <col min="6" max="6" width="13.5703125" style="48" customWidth="1"/>
    <col min="7" max="7" width="10.5703125" style="48" customWidth="1"/>
    <col min="8" max="8" width="10.140625" style="48" customWidth="1"/>
    <col min="9" max="16384" width="9.140625" style="48"/>
  </cols>
  <sheetData>
    <row r="3" spans="1:5" ht="38.25" x14ac:dyDescent="0.2">
      <c r="A3" s="265"/>
      <c r="B3" s="266" t="s">
        <v>303</v>
      </c>
      <c r="C3" s="266" t="s">
        <v>304</v>
      </c>
      <c r="D3" s="266" t="s">
        <v>305</v>
      </c>
      <c r="E3" s="266" t="s">
        <v>5</v>
      </c>
    </row>
    <row r="4" spans="1:5" x14ac:dyDescent="0.2">
      <c r="A4" s="265" t="s">
        <v>306</v>
      </c>
      <c r="B4" s="267">
        <v>60.284228166010145</v>
      </c>
      <c r="C4" s="267">
        <v>20.178893991164117</v>
      </c>
      <c r="D4" s="267">
        <v>19.536877842825742</v>
      </c>
      <c r="E4" s="267">
        <v>100</v>
      </c>
    </row>
    <row r="5" spans="1:5" x14ac:dyDescent="0.2">
      <c r="A5" s="265" t="s">
        <v>280</v>
      </c>
      <c r="B5" s="267">
        <v>50.401541920976541</v>
      </c>
      <c r="C5" s="267">
        <v>21.169290073883715</v>
      </c>
      <c r="D5" s="267">
        <v>28.429168005139736</v>
      </c>
      <c r="E5" s="267">
        <v>100</v>
      </c>
    </row>
    <row r="7" spans="1:5" x14ac:dyDescent="0.2">
      <c r="A7" s="257" t="s">
        <v>350</v>
      </c>
    </row>
    <row r="25" spans="1:1" x14ac:dyDescent="0.2">
      <c r="A25" s="48" t="s">
        <v>324</v>
      </c>
    </row>
  </sheetData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68C3-71FA-45B5-9511-052ECE7F3DF1}">
  <sheetPr>
    <tabColor theme="2"/>
  </sheetPr>
  <dimension ref="A3:E27"/>
  <sheetViews>
    <sheetView topLeftCell="A13" zoomScale="115" zoomScaleNormal="115" workbookViewId="0">
      <selection activeCell="F30" sqref="F30"/>
    </sheetView>
  </sheetViews>
  <sheetFormatPr defaultColWidth="9.140625" defaultRowHeight="12.75" x14ac:dyDescent="0.2"/>
  <cols>
    <col min="1" max="1" width="20.7109375" style="48" customWidth="1"/>
    <col min="2" max="2" width="12.7109375" style="48" customWidth="1"/>
    <col min="3" max="3" width="9.7109375" style="48" customWidth="1"/>
    <col min="4" max="5" width="9.140625" style="48"/>
    <col min="6" max="6" width="13.5703125" style="48" customWidth="1"/>
    <col min="7" max="7" width="10.5703125" style="48" customWidth="1"/>
    <col min="8" max="8" width="10.140625" style="48" customWidth="1"/>
    <col min="9" max="16384" width="9.140625" style="48"/>
  </cols>
  <sheetData>
    <row r="3" spans="1:5" ht="38.25" x14ac:dyDescent="0.2">
      <c r="A3" s="265"/>
      <c r="B3" s="266" t="s">
        <v>303</v>
      </c>
      <c r="C3" s="266" t="s">
        <v>304</v>
      </c>
      <c r="D3" s="266" t="s">
        <v>305</v>
      </c>
      <c r="E3" s="266" t="s">
        <v>5</v>
      </c>
    </row>
    <row r="4" spans="1:5" x14ac:dyDescent="0.2">
      <c r="A4" s="265" t="s">
        <v>306</v>
      </c>
      <c r="B4" s="267">
        <v>71.194985692873686</v>
      </c>
      <c r="C4" s="267">
        <v>11.977108597901621</v>
      </c>
      <c r="D4" s="267">
        <v>16.827905709224687</v>
      </c>
      <c r="E4" s="267">
        <v>100</v>
      </c>
    </row>
    <row r="5" spans="1:5" x14ac:dyDescent="0.2">
      <c r="A5" s="265" t="s">
        <v>280</v>
      </c>
      <c r="B5" s="267">
        <v>67.46987951807229</v>
      </c>
      <c r="C5" s="267">
        <v>22.891566265060241</v>
      </c>
      <c r="D5" s="267">
        <v>9.6385542168674707</v>
      </c>
      <c r="E5" s="267">
        <v>100</v>
      </c>
    </row>
    <row r="8" spans="1:5" x14ac:dyDescent="0.2">
      <c r="A8" s="257" t="s">
        <v>351</v>
      </c>
    </row>
    <row r="27" spans="1:1" x14ac:dyDescent="0.2">
      <c r="A27" s="48" t="s">
        <v>324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6BE8E-1D87-46FA-B3A5-406035F8EC1B}">
  <sheetPr>
    <tabColor theme="2"/>
  </sheetPr>
  <dimension ref="A1:G38"/>
  <sheetViews>
    <sheetView topLeftCell="A15" workbookViewId="0">
      <selection activeCell="A39" sqref="A39"/>
    </sheetView>
  </sheetViews>
  <sheetFormatPr defaultColWidth="8.85546875" defaultRowHeight="15" x14ac:dyDescent="0.25"/>
  <cols>
    <col min="1" max="1" width="32.7109375" style="209" customWidth="1"/>
    <col min="2" max="2" width="8.85546875" style="209"/>
    <col min="3" max="3" width="11.42578125" style="209" customWidth="1"/>
    <col min="4" max="7" width="8.85546875" style="209"/>
    <col min="8" max="8" width="10" style="209" customWidth="1"/>
    <col min="9" max="16384" width="8.85546875" style="209"/>
  </cols>
  <sheetData>
    <row r="1" spans="1:7" x14ac:dyDescent="0.25">
      <c r="A1" s="268"/>
      <c r="B1" s="268"/>
      <c r="C1" s="268"/>
      <c r="D1" s="268"/>
      <c r="E1" s="268"/>
      <c r="F1" s="268"/>
      <c r="G1" s="268"/>
    </row>
    <row r="2" spans="1:7" x14ac:dyDescent="0.25">
      <c r="A2" s="269"/>
      <c r="B2" s="270" t="s">
        <v>307</v>
      </c>
      <c r="C2" s="270" t="s">
        <v>308</v>
      </c>
      <c r="D2" s="270" t="s">
        <v>309</v>
      </c>
      <c r="E2" s="270" t="s">
        <v>310</v>
      </c>
      <c r="F2" s="270" t="s">
        <v>5</v>
      </c>
    </row>
    <row r="3" spans="1:7" x14ac:dyDescent="0.25">
      <c r="A3" s="269" t="s">
        <v>311</v>
      </c>
      <c r="B3" s="271">
        <v>18.792026064957017</v>
      </c>
      <c r="C3" s="271">
        <v>72.178757102002592</v>
      </c>
      <c r="D3" s="271">
        <v>8.0359931122733208</v>
      </c>
      <c r="E3" s="271">
        <v>0.99322372076714649</v>
      </c>
      <c r="F3" s="272">
        <v>100</v>
      </c>
    </row>
    <row r="4" spans="1:7" x14ac:dyDescent="0.25">
      <c r="A4" s="269" t="s">
        <v>312</v>
      </c>
      <c r="B4" s="271">
        <v>29.306987394718099</v>
      </c>
      <c r="C4" s="271">
        <v>63.753162864327031</v>
      </c>
      <c r="D4" s="271">
        <v>5.9730611361415615</v>
      </c>
      <c r="E4" s="271">
        <v>0.9667886048133858</v>
      </c>
      <c r="F4" s="272">
        <v>100</v>
      </c>
    </row>
    <row r="5" spans="1:7" ht="16.899999999999999" customHeight="1" x14ac:dyDescent="0.25">
      <c r="A5" s="269" t="s">
        <v>313</v>
      </c>
      <c r="B5" s="271">
        <v>23.488103221984538</v>
      </c>
      <c r="C5" s="271">
        <v>55.963656722221685</v>
      </c>
      <c r="D5" s="271">
        <v>16.74292557053694</v>
      </c>
      <c r="E5" s="271">
        <v>3.8053144852568992</v>
      </c>
      <c r="F5" s="272">
        <v>100</v>
      </c>
    </row>
    <row r="6" spans="1:7" x14ac:dyDescent="0.25">
      <c r="A6" s="269" t="s">
        <v>314</v>
      </c>
      <c r="B6" s="271">
        <v>19.543507795149207</v>
      </c>
      <c r="C6" s="271">
        <v>64.3776138203161</v>
      </c>
      <c r="D6" s="271">
        <v>15.426544887382116</v>
      </c>
      <c r="E6" s="271">
        <v>0.65233349715264122</v>
      </c>
      <c r="F6" s="272">
        <v>100</v>
      </c>
    </row>
    <row r="7" spans="1:7" x14ac:dyDescent="0.25">
      <c r="A7" s="269" t="s">
        <v>315</v>
      </c>
      <c r="B7" s="271">
        <v>29.12545163687027</v>
      </c>
      <c r="C7" s="271">
        <v>66.832785652880972</v>
      </c>
      <c r="D7" s="271">
        <v>3.420518295264706</v>
      </c>
      <c r="E7" s="271">
        <v>0.62124441498407623</v>
      </c>
      <c r="F7" s="272">
        <v>100</v>
      </c>
    </row>
    <row r="8" spans="1:7" x14ac:dyDescent="0.25">
      <c r="A8" s="269" t="s">
        <v>316</v>
      </c>
      <c r="B8" s="271">
        <v>18.000559154037106</v>
      </c>
      <c r="C8" s="271">
        <v>71.515461104356618</v>
      </c>
      <c r="D8" s="271">
        <v>9.2054322892289644</v>
      </c>
      <c r="E8" s="271">
        <v>1.2785474523773901</v>
      </c>
      <c r="F8" s="272">
        <v>100</v>
      </c>
    </row>
    <row r="9" spans="1:7" x14ac:dyDescent="0.25">
      <c r="A9" s="269" t="s">
        <v>317</v>
      </c>
      <c r="B9" s="271">
        <v>14.00296466541687</v>
      </c>
      <c r="C9" s="271">
        <v>73.742650024497351</v>
      </c>
      <c r="D9" s="271">
        <v>11.315385016476124</v>
      </c>
      <c r="E9" s="271">
        <v>0.93900029360970905</v>
      </c>
      <c r="F9" s="272">
        <v>100</v>
      </c>
    </row>
    <row r="10" spans="1:7" ht="30" x14ac:dyDescent="0.25">
      <c r="A10" s="269" t="s">
        <v>318</v>
      </c>
      <c r="B10" s="271">
        <v>23.040414411052641</v>
      </c>
      <c r="C10" s="271">
        <v>70.226319569620244</v>
      </c>
      <c r="D10" s="271">
        <v>6.1045586966520977</v>
      </c>
      <c r="E10" s="271">
        <v>0.62870732267508556</v>
      </c>
      <c r="F10" s="272">
        <v>100</v>
      </c>
    </row>
    <row r="11" spans="1:7" x14ac:dyDescent="0.25">
      <c r="A11" s="269" t="s">
        <v>319</v>
      </c>
      <c r="B11" s="271">
        <v>21.124321388308644</v>
      </c>
      <c r="C11" s="271">
        <v>64.719183757261163</v>
      </c>
      <c r="D11" s="271">
        <v>11.666211718503442</v>
      </c>
      <c r="E11" s="271">
        <v>2.5487111986417674</v>
      </c>
      <c r="F11" s="272">
        <v>100</v>
      </c>
    </row>
    <row r="14" spans="1:7" x14ac:dyDescent="0.25">
      <c r="A14" s="257" t="s">
        <v>352</v>
      </c>
    </row>
    <row r="38" spans="1:1" x14ac:dyDescent="0.25">
      <c r="A38" s="209" t="s">
        <v>324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7B1D-8614-4BCA-BBF7-09827D9E2FAF}">
  <sheetPr>
    <tabColor theme="2"/>
  </sheetPr>
  <dimension ref="A1:G44"/>
  <sheetViews>
    <sheetView topLeftCell="A13" zoomScale="85" zoomScaleNormal="85" workbookViewId="0">
      <selection activeCell="J46" sqref="J46"/>
    </sheetView>
  </sheetViews>
  <sheetFormatPr defaultRowHeight="15" x14ac:dyDescent="0.25"/>
  <cols>
    <col min="1" max="1" width="31.140625" style="209" customWidth="1"/>
    <col min="2" max="2" width="8.85546875" style="209"/>
    <col min="3" max="3" width="11.5703125" style="209" customWidth="1"/>
    <col min="4" max="256" width="8.85546875" style="209"/>
    <col min="257" max="257" width="31.140625" style="209" customWidth="1"/>
    <col min="258" max="258" width="8.85546875" style="209"/>
    <col min="259" max="259" width="11.5703125" style="209" customWidth="1"/>
    <col min="260" max="512" width="8.85546875" style="209"/>
    <col min="513" max="513" width="31.140625" style="209" customWidth="1"/>
    <col min="514" max="514" width="8.85546875" style="209"/>
    <col min="515" max="515" width="11.5703125" style="209" customWidth="1"/>
    <col min="516" max="768" width="8.85546875" style="209"/>
    <col min="769" max="769" width="31.140625" style="209" customWidth="1"/>
    <col min="770" max="770" width="8.85546875" style="209"/>
    <col min="771" max="771" width="11.5703125" style="209" customWidth="1"/>
    <col min="772" max="1024" width="8.85546875" style="209"/>
    <col min="1025" max="1025" width="31.140625" style="209" customWidth="1"/>
    <col min="1026" max="1026" width="8.85546875" style="209"/>
    <col min="1027" max="1027" width="11.5703125" style="209" customWidth="1"/>
    <col min="1028" max="1280" width="8.85546875" style="209"/>
    <col min="1281" max="1281" width="31.140625" style="209" customWidth="1"/>
    <col min="1282" max="1282" width="8.85546875" style="209"/>
    <col min="1283" max="1283" width="11.5703125" style="209" customWidth="1"/>
    <col min="1284" max="1536" width="8.85546875" style="209"/>
    <col min="1537" max="1537" width="31.140625" style="209" customWidth="1"/>
    <col min="1538" max="1538" width="8.85546875" style="209"/>
    <col min="1539" max="1539" width="11.5703125" style="209" customWidth="1"/>
    <col min="1540" max="1792" width="8.85546875" style="209"/>
    <col min="1793" max="1793" width="31.140625" style="209" customWidth="1"/>
    <col min="1794" max="1794" width="8.85546875" style="209"/>
    <col min="1795" max="1795" width="11.5703125" style="209" customWidth="1"/>
    <col min="1796" max="2048" width="8.85546875" style="209"/>
    <col min="2049" max="2049" width="31.140625" style="209" customWidth="1"/>
    <col min="2050" max="2050" width="8.85546875" style="209"/>
    <col min="2051" max="2051" width="11.5703125" style="209" customWidth="1"/>
    <col min="2052" max="2304" width="8.85546875" style="209"/>
    <col min="2305" max="2305" width="31.140625" style="209" customWidth="1"/>
    <col min="2306" max="2306" width="8.85546875" style="209"/>
    <col min="2307" max="2307" width="11.5703125" style="209" customWidth="1"/>
    <col min="2308" max="2560" width="8.85546875" style="209"/>
    <col min="2561" max="2561" width="31.140625" style="209" customWidth="1"/>
    <col min="2562" max="2562" width="8.85546875" style="209"/>
    <col min="2563" max="2563" width="11.5703125" style="209" customWidth="1"/>
    <col min="2564" max="2816" width="8.85546875" style="209"/>
    <col min="2817" max="2817" width="31.140625" style="209" customWidth="1"/>
    <col min="2818" max="2818" width="8.85546875" style="209"/>
    <col min="2819" max="2819" width="11.5703125" style="209" customWidth="1"/>
    <col min="2820" max="3072" width="8.85546875" style="209"/>
    <col min="3073" max="3073" width="31.140625" style="209" customWidth="1"/>
    <col min="3074" max="3074" width="8.85546875" style="209"/>
    <col min="3075" max="3075" width="11.5703125" style="209" customWidth="1"/>
    <col min="3076" max="3328" width="8.85546875" style="209"/>
    <col min="3329" max="3329" width="31.140625" style="209" customWidth="1"/>
    <col min="3330" max="3330" width="8.85546875" style="209"/>
    <col min="3331" max="3331" width="11.5703125" style="209" customWidth="1"/>
    <col min="3332" max="3584" width="8.85546875" style="209"/>
    <col min="3585" max="3585" width="31.140625" style="209" customWidth="1"/>
    <col min="3586" max="3586" width="8.85546875" style="209"/>
    <col min="3587" max="3587" width="11.5703125" style="209" customWidth="1"/>
    <col min="3588" max="3840" width="8.85546875" style="209"/>
    <col min="3841" max="3841" width="31.140625" style="209" customWidth="1"/>
    <col min="3842" max="3842" width="8.85546875" style="209"/>
    <col min="3843" max="3843" width="11.5703125" style="209" customWidth="1"/>
    <col min="3844" max="4096" width="8.85546875" style="209"/>
    <col min="4097" max="4097" width="31.140625" style="209" customWidth="1"/>
    <col min="4098" max="4098" width="8.85546875" style="209"/>
    <col min="4099" max="4099" width="11.5703125" style="209" customWidth="1"/>
    <col min="4100" max="4352" width="8.85546875" style="209"/>
    <col min="4353" max="4353" width="31.140625" style="209" customWidth="1"/>
    <col min="4354" max="4354" width="8.85546875" style="209"/>
    <col min="4355" max="4355" width="11.5703125" style="209" customWidth="1"/>
    <col min="4356" max="4608" width="8.85546875" style="209"/>
    <col min="4609" max="4609" width="31.140625" style="209" customWidth="1"/>
    <col min="4610" max="4610" width="8.85546875" style="209"/>
    <col min="4611" max="4611" width="11.5703125" style="209" customWidth="1"/>
    <col min="4612" max="4864" width="8.85546875" style="209"/>
    <col min="4865" max="4865" width="31.140625" style="209" customWidth="1"/>
    <col min="4866" max="4866" width="8.85546875" style="209"/>
    <col min="4867" max="4867" width="11.5703125" style="209" customWidth="1"/>
    <col min="4868" max="5120" width="8.85546875" style="209"/>
    <col min="5121" max="5121" width="31.140625" style="209" customWidth="1"/>
    <col min="5122" max="5122" width="8.85546875" style="209"/>
    <col min="5123" max="5123" width="11.5703125" style="209" customWidth="1"/>
    <col min="5124" max="5376" width="8.85546875" style="209"/>
    <col min="5377" max="5377" width="31.140625" style="209" customWidth="1"/>
    <col min="5378" max="5378" width="8.85546875" style="209"/>
    <col min="5379" max="5379" width="11.5703125" style="209" customWidth="1"/>
    <col min="5380" max="5632" width="8.85546875" style="209"/>
    <col min="5633" max="5633" width="31.140625" style="209" customWidth="1"/>
    <col min="5634" max="5634" width="8.85546875" style="209"/>
    <col min="5635" max="5635" width="11.5703125" style="209" customWidth="1"/>
    <col min="5636" max="5888" width="8.85546875" style="209"/>
    <col min="5889" max="5889" width="31.140625" style="209" customWidth="1"/>
    <col min="5890" max="5890" width="8.85546875" style="209"/>
    <col min="5891" max="5891" width="11.5703125" style="209" customWidth="1"/>
    <col min="5892" max="6144" width="8.85546875" style="209"/>
    <col min="6145" max="6145" width="31.140625" style="209" customWidth="1"/>
    <col min="6146" max="6146" width="8.85546875" style="209"/>
    <col min="6147" max="6147" width="11.5703125" style="209" customWidth="1"/>
    <col min="6148" max="6400" width="8.85546875" style="209"/>
    <col min="6401" max="6401" width="31.140625" style="209" customWidth="1"/>
    <col min="6402" max="6402" width="8.85546875" style="209"/>
    <col min="6403" max="6403" width="11.5703125" style="209" customWidth="1"/>
    <col min="6404" max="6656" width="8.85546875" style="209"/>
    <col min="6657" max="6657" width="31.140625" style="209" customWidth="1"/>
    <col min="6658" max="6658" width="8.85546875" style="209"/>
    <col min="6659" max="6659" width="11.5703125" style="209" customWidth="1"/>
    <col min="6660" max="6912" width="8.85546875" style="209"/>
    <col min="6913" max="6913" width="31.140625" style="209" customWidth="1"/>
    <col min="6914" max="6914" width="8.85546875" style="209"/>
    <col min="6915" max="6915" width="11.5703125" style="209" customWidth="1"/>
    <col min="6916" max="7168" width="8.85546875" style="209"/>
    <col min="7169" max="7169" width="31.140625" style="209" customWidth="1"/>
    <col min="7170" max="7170" width="8.85546875" style="209"/>
    <col min="7171" max="7171" width="11.5703125" style="209" customWidth="1"/>
    <col min="7172" max="7424" width="8.85546875" style="209"/>
    <col min="7425" max="7425" width="31.140625" style="209" customWidth="1"/>
    <col min="7426" max="7426" width="8.85546875" style="209"/>
    <col min="7427" max="7427" width="11.5703125" style="209" customWidth="1"/>
    <col min="7428" max="7680" width="8.85546875" style="209"/>
    <col min="7681" max="7681" width="31.140625" style="209" customWidth="1"/>
    <col min="7682" max="7682" width="8.85546875" style="209"/>
    <col min="7683" max="7683" width="11.5703125" style="209" customWidth="1"/>
    <col min="7684" max="7936" width="8.85546875" style="209"/>
    <col min="7937" max="7937" width="31.140625" style="209" customWidth="1"/>
    <col min="7938" max="7938" width="8.85546875" style="209"/>
    <col min="7939" max="7939" width="11.5703125" style="209" customWidth="1"/>
    <col min="7940" max="8192" width="8.85546875" style="209"/>
    <col min="8193" max="8193" width="31.140625" style="209" customWidth="1"/>
    <col min="8194" max="8194" width="8.85546875" style="209"/>
    <col min="8195" max="8195" width="11.5703125" style="209" customWidth="1"/>
    <col min="8196" max="8448" width="8.85546875" style="209"/>
    <col min="8449" max="8449" width="31.140625" style="209" customWidth="1"/>
    <col min="8450" max="8450" width="8.85546875" style="209"/>
    <col min="8451" max="8451" width="11.5703125" style="209" customWidth="1"/>
    <col min="8452" max="8704" width="8.85546875" style="209"/>
    <col min="8705" max="8705" width="31.140625" style="209" customWidth="1"/>
    <col min="8706" max="8706" width="8.85546875" style="209"/>
    <col min="8707" max="8707" width="11.5703125" style="209" customWidth="1"/>
    <col min="8708" max="8960" width="8.85546875" style="209"/>
    <col min="8961" max="8961" width="31.140625" style="209" customWidth="1"/>
    <col min="8962" max="8962" width="8.85546875" style="209"/>
    <col min="8963" max="8963" width="11.5703125" style="209" customWidth="1"/>
    <col min="8964" max="9216" width="8.85546875" style="209"/>
    <col min="9217" max="9217" width="31.140625" style="209" customWidth="1"/>
    <col min="9218" max="9218" width="8.85546875" style="209"/>
    <col min="9219" max="9219" width="11.5703125" style="209" customWidth="1"/>
    <col min="9220" max="9472" width="8.85546875" style="209"/>
    <col min="9473" max="9473" width="31.140625" style="209" customWidth="1"/>
    <col min="9474" max="9474" width="8.85546875" style="209"/>
    <col min="9475" max="9475" width="11.5703125" style="209" customWidth="1"/>
    <col min="9476" max="9728" width="8.85546875" style="209"/>
    <col min="9729" max="9729" width="31.140625" style="209" customWidth="1"/>
    <col min="9730" max="9730" width="8.85546875" style="209"/>
    <col min="9731" max="9731" width="11.5703125" style="209" customWidth="1"/>
    <col min="9732" max="9984" width="8.85546875" style="209"/>
    <col min="9985" max="9985" width="31.140625" style="209" customWidth="1"/>
    <col min="9986" max="9986" width="8.85546875" style="209"/>
    <col min="9987" max="9987" width="11.5703125" style="209" customWidth="1"/>
    <col min="9988" max="10240" width="8.85546875" style="209"/>
    <col min="10241" max="10241" width="31.140625" style="209" customWidth="1"/>
    <col min="10242" max="10242" width="8.85546875" style="209"/>
    <col min="10243" max="10243" width="11.5703125" style="209" customWidth="1"/>
    <col min="10244" max="10496" width="8.85546875" style="209"/>
    <col min="10497" max="10497" width="31.140625" style="209" customWidth="1"/>
    <col min="10498" max="10498" width="8.85546875" style="209"/>
    <col min="10499" max="10499" width="11.5703125" style="209" customWidth="1"/>
    <col min="10500" max="10752" width="8.85546875" style="209"/>
    <col min="10753" max="10753" width="31.140625" style="209" customWidth="1"/>
    <col min="10754" max="10754" width="8.85546875" style="209"/>
    <col min="10755" max="10755" width="11.5703125" style="209" customWidth="1"/>
    <col min="10756" max="11008" width="8.85546875" style="209"/>
    <col min="11009" max="11009" width="31.140625" style="209" customWidth="1"/>
    <col min="11010" max="11010" width="8.85546875" style="209"/>
    <col min="11011" max="11011" width="11.5703125" style="209" customWidth="1"/>
    <col min="11012" max="11264" width="8.85546875" style="209"/>
    <col min="11265" max="11265" width="31.140625" style="209" customWidth="1"/>
    <col min="11266" max="11266" width="8.85546875" style="209"/>
    <col min="11267" max="11267" width="11.5703125" style="209" customWidth="1"/>
    <col min="11268" max="11520" width="8.85546875" style="209"/>
    <col min="11521" max="11521" width="31.140625" style="209" customWidth="1"/>
    <col min="11522" max="11522" width="8.85546875" style="209"/>
    <col min="11523" max="11523" width="11.5703125" style="209" customWidth="1"/>
    <col min="11524" max="11776" width="8.85546875" style="209"/>
    <col min="11777" max="11777" width="31.140625" style="209" customWidth="1"/>
    <col min="11778" max="11778" width="8.85546875" style="209"/>
    <col min="11779" max="11779" width="11.5703125" style="209" customWidth="1"/>
    <col min="11780" max="12032" width="8.85546875" style="209"/>
    <col min="12033" max="12033" width="31.140625" style="209" customWidth="1"/>
    <col min="12034" max="12034" width="8.85546875" style="209"/>
    <col min="12035" max="12035" width="11.5703125" style="209" customWidth="1"/>
    <col min="12036" max="12288" width="8.85546875" style="209"/>
    <col min="12289" max="12289" width="31.140625" style="209" customWidth="1"/>
    <col min="12290" max="12290" width="8.85546875" style="209"/>
    <col min="12291" max="12291" width="11.5703125" style="209" customWidth="1"/>
    <col min="12292" max="12544" width="8.85546875" style="209"/>
    <col min="12545" max="12545" width="31.140625" style="209" customWidth="1"/>
    <col min="12546" max="12546" width="8.85546875" style="209"/>
    <col min="12547" max="12547" width="11.5703125" style="209" customWidth="1"/>
    <col min="12548" max="12800" width="8.85546875" style="209"/>
    <col min="12801" max="12801" width="31.140625" style="209" customWidth="1"/>
    <col min="12802" max="12802" width="8.85546875" style="209"/>
    <col min="12803" max="12803" width="11.5703125" style="209" customWidth="1"/>
    <col min="12804" max="13056" width="8.85546875" style="209"/>
    <col min="13057" max="13057" width="31.140625" style="209" customWidth="1"/>
    <col min="13058" max="13058" width="8.85546875" style="209"/>
    <col min="13059" max="13059" width="11.5703125" style="209" customWidth="1"/>
    <col min="13060" max="13312" width="8.85546875" style="209"/>
    <col min="13313" max="13313" width="31.140625" style="209" customWidth="1"/>
    <col min="13314" max="13314" width="8.85546875" style="209"/>
    <col min="13315" max="13315" width="11.5703125" style="209" customWidth="1"/>
    <col min="13316" max="13568" width="8.85546875" style="209"/>
    <col min="13569" max="13569" width="31.140625" style="209" customWidth="1"/>
    <col min="13570" max="13570" width="8.85546875" style="209"/>
    <col min="13571" max="13571" width="11.5703125" style="209" customWidth="1"/>
    <col min="13572" max="13824" width="8.85546875" style="209"/>
    <col min="13825" max="13825" width="31.140625" style="209" customWidth="1"/>
    <col min="13826" max="13826" width="8.85546875" style="209"/>
    <col min="13827" max="13827" width="11.5703125" style="209" customWidth="1"/>
    <col min="13828" max="14080" width="8.85546875" style="209"/>
    <col min="14081" max="14081" width="31.140625" style="209" customWidth="1"/>
    <col min="14082" max="14082" width="8.85546875" style="209"/>
    <col min="14083" max="14083" width="11.5703125" style="209" customWidth="1"/>
    <col min="14084" max="14336" width="8.85546875" style="209"/>
    <col min="14337" max="14337" width="31.140625" style="209" customWidth="1"/>
    <col min="14338" max="14338" width="8.85546875" style="209"/>
    <col min="14339" max="14339" width="11.5703125" style="209" customWidth="1"/>
    <col min="14340" max="14592" width="8.85546875" style="209"/>
    <col min="14593" max="14593" width="31.140625" style="209" customWidth="1"/>
    <col min="14594" max="14594" width="8.85546875" style="209"/>
    <col min="14595" max="14595" width="11.5703125" style="209" customWidth="1"/>
    <col min="14596" max="14848" width="8.85546875" style="209"/>
    <col min="14849" max="14849" width="31.140625" style="209" customWidth="1"/>
    <col min="14850" max="14850" width="8.85546875" style="209"/>
    <col min="14851" max="14851" width="11.5703125" style="209" customWidth="1"/>
    <col min="14852" max="15104" width="8.85546875" style="209"/>
    <col min="15105" max="15105" width="31.140625" style="209" customWidth="1"/>
    <col min="15106" max="15106" width="8.85546875" style="209"/>
    <col min="15107" max="15107" width="11.5703125" style="209" customWidth="1"/>
    <col min="15108" max="15360" width="8.85546875" style="209"/>
    <col min="15361" max="15361" width="31.140625" style="209" customWidth="1"/>
    <col min="15362" max="15362" width="8.85546875" style="209"/>
    <col min="15363" max="15363" width="11.5703125" style="209" customWidth="1"/>
    <col min="15364" max="15616" width="8.85546875" style="209"/>
    <col min="15617" max="15617" width="31.140625" style="209" customWidth="1"/>
    <col min="15618" max="15618" width="8.85546875" style="209"/>
    <col min="15619" max="15619" width="11.5703125" style="209" customWidth="1"/>
    <col min="15620" max="15872" width="8.85546875" style="209"/>
    <col min="15873" max="15873" width="31.140625" style="209" customWidth="1"/>
    <col min="15874" max="15874" width="8.85546875" style="209"/>
    <col min="15875" max="15875" width="11.5703125" style="209" customWidth="1"/>
    <col min="15876" max="16128" width="8.85546875" style="209"/>
    <col min="16129" max="16129" width="31.140625" style="209" customWidth="1"/>
    <col min="16130" max="16130" width="8.85546875" style="209"/>
    <col min="16131" max="16131" width="11.5703125" style="209" customWidth="1"/>
    <col min="16132" max="16384" width="8.85546875" style="209"/>
  </cols>
  <sheetData>
    <row r="1" spans="1:7" x14ac:dyDescent="0.25">
      <c r="A1" s="218"/>
      <c r="B1" s="218"/>
      <c r="C1" s="218"/>
      <c r="D1" s="218"/>
      <c r="E1" s="218"/>
      <c r="F1" s="218"/>
      <c r="G1" s="218"/>
    </row>
    <row r="2" spans="1:7" ht="28.9" customHeight="1" x14ac:dyDescent="0.25">
      <c r="A2" s="273"/>
      <c r="B2" s="274" t="s">
        <v>307</v>
      </c>
      <c r="C2" s="274" t="s">
        <v>308</v>
      </c>
      <c r="D2" s="274" t="s">
        <v>309</v>
      </c>
      <c r="E2" s="274" t="s">
        <v>310</v>
      </c>
      <c r="F2" s="274" t="s">
        <v>5</v>
      </c>
      <c r="G2" s="218"/>
    </row>
    <row r="3" spans="1:7" x14ac:dyDescent="0.25">
      <c r="A3" s="275" t="s">
        <v>311</v>
      </c>
      <c r="B3" s="276">
        <v>26.230482645574345</v>
      </c>
      <c r="C3" s="276">
        <v>61.475442448875604</v>
      </c>
      <c r="D3" s="276">
        <v>11.991532852297061</v>
      </c>
      <c r="E3" s="276">
        <v>0.30254205325304562</v>
      </c>
      <c r="F3" s="277">
        <v>100</v>
      </c>
      <c r="G3" s="218"/>
    </row>
    <row r="4" spans="1:7" x14ac:dyDescent="0.25">
      <c r="A4" s="275" t="s">
        <v>312</v>
      </c>
      <c r="B4" s="276">
        <v>31.506125110524291</v>
      </c>
      <c r="C4" s="276">
        <v>59.837206231040284</v>
      </c>
      <c r="D4" s="276">
        <v>7.9895801685080787</v>
      </c>
      <c r="E4" s="276">
        <v>0.66708848992736336</v>
      </c>
      <c r="F4" s="277">
        <v>100</v>
      </c>
      <c r="G4" s="218"/>
    </row>
    <row r="5" spans="1:7" ht="18.600000000000001" customHeight="1" x14ac:dyDescent="0.25">
      <c r="A5" s="275" t="s">
        <v>313</v>
      </c>
      <c r="B5" s="276">
        <v>25.079816118461896</v>
      </c>
      <c r="C5" s="276">
        <v>58.560524742093598</v>
      </c>
      <c r="D5" s="276">
        <v>14.296289879557239</v>
      </c>
      <c r="E5" s="276">
        <v>2.0633692598873248</v>
      </c>
      <c r="F5" s="277">
        <v>100</v>
      </c>
      <c r="G5" s="218"/>
    </row>
    <row r="6" spans="1:7" x14ac:dyDescent="0.25">
      <c r="A6" s="275" t="s">
        <v>314</v>
      </c>
      <c r="B6" s="276">
        <v>21.643287311388473</v>
      </c>
      <c r="C6" s="276">
        <v>60.305154272064065</v>
      </c>
      <c r="D6" s="276">
        <v>15.799812262200339</v>
      </c>
      <c r="E6" s="276">
        <v>2.2517461543471935</v>
      </c>
      <c r="F6" s="277">
        <v>100</v>
      </c>
      <c r="G6" s="218"/>
    </row>
    <row r="7" spans="1:7" ht="16.149999999999999" customHeight="1" x14ac:dyDescent="0.25">
      <c r="A7" s="275" t="s">
        <v>315</v>
      </c>
      <c r="B7" s="276">
        <v>27.521988850301899</v>
      </c>
      <c r="C7" s="276">
        <v>59.452129896261006</v>
      </c>
      <c r="D7" s="276">
        <v>12.215974239706128</v>
      </c>
      <c r="E7" s="276">
        <v>0.80990701373101892</v>
      </c>
      <c r="F7" s="277">
        <v>100</v>
      </c>
      <c r="G7" s="218"/>
    </row>
    <row r="8" spans="1:7" x14ac:dyDescent="0.25">
      <c r="A8" s="275" t="s">
        <v>316</v>
      </c>
      <c r="B8" s="276">
        <v>18.187158424654967</v>
      </c>
      <c r="C8" s="276">
        <v>67.773878769236433</v>
      </c>
      <c r="D8" s="276">
        <v>13.119183882661623</v>
      </c>
      <c r="E8" s="276">
        <v>0.91977892344699297</v>
      </c>
      <c r="F8" s="277">
        <v>100</v>
      </c>
      <c r="G8" s="218"/>
    </row>
    <row r="9" spans="1:7" x14ac:dyDescent="0.25">
      <c r="A9" s="275" t="s">
        <v>317</v>
      </c>
      <c r="B9" s="276">
        <v>12.49430778720774</v>
      </c>
      <c r="C9" s="276">
        <v>64.978095679668044</v>
      </c>
      <c r="D9" s="276">
        <v>15.854081024307559</v>
      </c>
      <c r="E9" s="276">
        <v>6.6735155088166911</v>
      </c>
      <c r="F9" s="277">
        <v>100</v>
      </c>
      <c r="G9" s="218"/>
    </row>
    <row r="10" spans="1:7" ht="19.899999999999999" customHeight="1" x14ac:dyDescent="0.25">
      <c r="A10" s="275" t="s">
        <v>318</v>
      </c>
      <c r="B10" s="276">
        <v>25.43080414812303</v>
      </c>
      <c r="C10" s="276">
        <v>62.87711658582932</v>
      </c>
      <c r="D10" s="276">
        <v>9.0249431236176321</v>
      </c>
      <c r="E10" s="276">
        <v>2.6671361424300577</v>
      </c>
      <c r="F10" s="277">
        <v>100</v>
      </c>
      <c r="G10" s="218"/>
    </row>
    <row r="11" spans="1:7" ht="22.15" customHeight="1" x14ac:dyDescent="0.25">
      <c r="A11" s="275" t="s">
        <v>319</v>
      </c>
      <c r="B11" s="276">
        <v>15.476114591866978</v>
      </c>
      <c r="C11" s="276">
        <v>63.437913738054078</v>
      </c>
      <c r="D11" s="276">
        <v>13.94836011193882</v>
      </c>
      <c r="E11" s="276">
        <v>7.1376115581401809</v>
      </c>
      <c r="F11" s="277">
        <v>100</v>
      </c>
      <c r="G11" s="218"/>
    </row>
    <row r="14" spans="1:7" x14ac:dyDescent="0.25">
      <c r="A14" s="278" t="s">
        <v>353</v>
      </c>
    </row>
    <row r="44" spans="1:1" x14ac:dyDescent="0.25">
      <c r="A44" s="209" t="s">
        <v>324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E131-DDE2-46AB-A504-82E9C1BF2EC3}">
  <sheetPr>
    <tabColor theme="0"/>
  </sheetPr>
  <dimension ref="A1:S29"/>
  <sheetViews>
    <sheetView topLeftCell="D11" workbookViewId="0">
      <selection activeCell="R29" sqref="R29"/>
    </sheetView>
  </sheetViews>
  <sheetFormatPr defaultRowHeight="15" x14ac:dyDescent="0.25"/>
  <cols>
    <col min="1" max="1" width="41.85546875" customWidth="1"/>
    <col min="16" max="16" width="9.7109375" bestFit="1" customWidth="1"/>
    <col min="17" max="17" width="13.85546875" customWidth="1"/>
    <col min="18" max="18" width="10" customWidth="1"/>
    <col min="19" max="19" width="9.7109375" customWidth="1"/>
  </cols>
  <sheetData>
    <row r="1" spans="1:19" x14ac:dyDescent="0.25">
      <c r="A1" t="s">
        <v>53</v>
      </c>
    </row>
    <row r="3" spans="1:19" ht="30" customHeight="1" x14ac:dyDescent="0.25">
      <c r="A3" s="287" t="s">
        <v>54</v>
      </c>
      <c r="B3" s="290" t="s">
        <v>55</v>
      </c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2"/>
    </row>
    <row r="4" spans="1:19" x14ac:dyDescent="0.25">
      <c r="A4" s="288"/>
      <c r="B4" s="290" t="s">
        <v>56</v>
      </c>
      <c r="C4" s="292"/>
      <c r="D4" s="290" t="s">
        <v>57</v>
      </c>
      <c r="E4" s="292"/>
      <c r="F4" s="290" t="s">
        <v>58</v>
      </c>
      <c r="G4" s="292"/>
      <c r="H4" s="290" t="s">
        <v>59</v>
      </c>
      <c r="I4" s="292"/>
      <c r="J4" s="290" t="s">
        <v>60</v>
      </c>
      <c r="K4" s="292"/>
      <c r="L4" s="290" t="s">
        <v>5</v>
      </c>
      <c r="M4" s="292"/>
    </row>
    <row r="5" spans="1:19" ht="26.25" x14ac:dyDescent="0.25">
      <c r="A5" s="289"/>
      <c r="B5" s="30" t="s">
        <v>61</v>
      </c>
      <c r="C5" s="30" t="s">
        <v>62</v>
      </c>
      <c r="D5" s="30" t="s">
        <v>61</v>
      </c>
      <c r="E5" s="30" t="s">
        <v>62</v>
      </c>
      <c r="F5" s="30" t="s">
        <v>61</v>
      </c>
      <c r="G5" s="30" t="s">
        <v>62</v>
      </c>
      <c r="H5" s="30" t="s">
        <v>61</v>
      </c>
      <c r="I5" s="30" t="s">
        <v>62</v>
      </c>
      <c r="J5" s="30" t="s">
        <v>61</v>
      </c>
      <c r="K5" s="30" t="s">
        <v>62</v>
      </c>
      <c r="L5" s="30" t="s">
        <v>61</v>
      </c>
      <c r="M5" s="30" t="s">
        <v>62</v>
      </c>
    </row>
    <row r="6" spans="1:19" x14ac:dyDescent="0.25">
      <c r="A6" s="31" t="s">
        <v>63</v>
      </c>
      <c r="B6" s="32">
        <v>172.51571646803234</v>
      </c>
      <c r="C6" s="33">
        <v>0.820921886172013</v>
      </c>
      <c r="D6" s="32">
        <v>376.58769413022924</v>
      </c>
      <c r="E6" s="33">
        <v>0.91263875123613336</v>
      </c>
      <c r="F6" s="32">
        <v>33.804740153431297</v>
      </c>
      <c r="G6" s="33">
        <v>0.25984128794117178</v>
      </c>
      <c r="H6" s="32">
        <v>0</v>
      </c>
      <c r="I6" s="33">
        <v>0</v>
      </c>
      <c r="J6" s="32">
        <v>0</v>
      </c>
      <c r="K6" s="33">
        <v>0</v>
      </c>
      <c r="L6" s="32">
        <v>582.90815075169269</v>
      </c>
      <c r="M6" s="34">
        <v>0.76815999208476216</v>
      </c>
      <c r="N6" s="144">
        <f>M6+M7+M8+M9</f>
        <v>1.6401305334641267</v>
      </c>
      <c r="O6" t="s">
        <v>64</v>
      </c>
    </row>
    <row r="7" spans="1:19" x14ac:dyDescent="0.25">
      <c r="A7" s="31">
        <v>2</v>
      </c>
      <c r="B7" s="32">
        <v>29.769781717738372</v>
      </c>
      <c r="C7" s="33">
        <v>0.14166051568515178</v>
      </c>
      <c r="D7" s="32">
        <v>14.550936231745556</v>
      </c>
      <c r="E7" s="33">
        <v>3.5263362236325632E-2</v>
      </c>
      <c r="F7" s="32">
        <v>0</v>
      </c>
      <c r="G7" s="33">
        <v>0</v>
      </c>
      <c r="H7" s="32">
        <v>0</v>
      </c>
      <c r="I7" s="33">
        <v>0</v>
      </c>
      <c r="J7" s="32">
        <v>0</v>
      </c>
      <c r="K7" s="33">
        <v>0</v>
      </c>
      <c r="L7" s="32">
        <v>44.320717949483928</v>
      </c>
      <c r="M7" s="34">
        <v>5.8406118194372643E-2</v>
      </c>
      <c r="N7" s="36"/>
      <c r="Q7" s="36"/>
      <c r="R7" s="36" t="s">
        <v>65</v>
      </c>
      <c r="S7" s="36" t="s">
        <v>66</v>
      </c>
    </row>
    <row r="8" spans="1:19" x14ac:dyDescent="0.25">
      <c r="A8" s="31">
        <v>3</v>
      </c>
      <c r="B8" s="32">
        <v>127.8316605793412</v>
      </c>
      <c r="C8" s="37">
        <v>0.60829129115745795</v>
      </c>
      <c r="D8" s="32">
        <v>122.19086322006483</v>
      </c>
      <c r="E8" s="33">
        <v>0.29612257266978387</v>
      </c>
      <c r="F8" s="32">
        <v>0</v>
      </c>
      <c r="G8" s="33">
        <v>0</v>
      </c>
      <c r="H8" s="32">
        <v>0</v>
      </c>
      <c r="I8" s="33">
        <v>0</v>
      </c>
      <c r="J8" s="32">
        <v>0</v>
      </c>
      <c r="K8" s="33">
        <v>0</v>
      </c>
      <c r="L8" s="32">
        <v>250.02252379940603</v>
      </c>
      <c r="M8" s="38">
        <v>0.32948123929146533</v>
      </c>
      <c r="N8" s="36"/>
      <c r="Q8" s="36" t="s">
        <v>67</v>
      </c>
      <c r="R8" s="39">
        <v>0.17010041668107778</v>
      </c>
      <c r="S8" s="35">
        <v>1.6401305334641267</v>
      </c>
    </row>
    <row r="9" spans="1:19" x14ac:dyDescent="0.25">
      <c r="A9" s="31">
        <v>4</v>
      </c>
      <c r="B9" s="32">
        <v>309.05839488473725</v>
      </c>
      <c r="C9" s="33">
        <v>1.4706648510664071</v>
      </c>
      <c r="D9" s="32">
        <v>58.281790025896051</v>
      </c>
      <c r="E9" s="33">
        <v>0.14124258678151705</v>
      </c>
      <c r="F9" s="32">
        <v>0</v>
      </c>
      <c r="G9" s="33">
        <v>0</v>
      </c>
      <c r="H9" s="32">
        <v>0</v>
      </c>
      <c r="I9" s="33">
        <v>0</v>
      </c>
      <c r="J9" s="32">
        <v>0</v>
      </c>
      <c r="K9" s="33">
        <v>0</v>
      </c>
      <c r="L9" s="32">
        <v>367.3401849106333</v>
      </c>
      <c r="M9" s="34">
        <v>0.48408318389352656</v>
      </c>
      <c r="N9" s="36"/>
      <c r="Q9" s="36" t="s">
        <v>68</v>
      </c>
      <c r="R9" s="39">
        <v>19.778873089594523</v>
      </c>
      <c r="S9" s="39">
        <v>12.695637684094534</v>
      </c>
    </row>
    <row r="10" spans="1:19" x14ac:dyDescent="0.25">
      <c r="A10" s="40">
        <v>5</v>
      </c>
      <c r="B10" s="32">
        <v>589.92383444157076</v>
      </c>
      <c r="C10" s="33">
        <v>2.8071725682879407</v>
      </c>
      <c r="D10" s="32">
        <v>334.58934123192341</v>
      </c>
      <c r="E10" s="33">
        <v>0.8108581435834854</v>
      </c>
      <c r="F10" s="32">
        <v>114.35274374155685</v>
      </c>
      <c r="G10" s="33">
        <v>0.87897626423248443</v>
      </c>
      <c r="H10" s="32">
        <v>0</v>
      </c>
      <c r="I10" s="33">
        <v>0</v>
      </c>
      <c r="J10" s="32">
        <v>0</v>
      </c>
      <c r="K10" s="33">
        <v>0</v>
      </c>
      <c r="L10" s="32">
        <v>1038.8659194150514</v>
      </c>
      <c r="M10" s="41">
        <v>1.3690239798601371</v>
      </c>
      <c r="N10" s="144">
        <f>M10+M11</f>
        <v>12.695637684094534</v>
      </c>
      <c r="O10" t="s">
        <v>69</v>
      </c>
      <c r="Q10" s="36" t="s">
        <v>70</v>
      </c>
      <c r="R10" s="39">
        <v>80</v>
      </c>
      <c r="S10" s="35">
        <v>85.664231782443977</v>
      </c>
    </row>
    <row r="11" spans="1:19" x14ac:dyDescent="0.25">
      <c r="A11" s="40">
        <v>6</v>
      </c>
      <c r="B11" s="32">
        <v>5247.5667423922023</v>
      </c>
      <c r="C11" s="33">
        <v>24.97072426891835</v>
      </c>
      <c r="D11" s="32">
        <v>2833.704632410097</v>
      </c>
      <c r="E11" s="33">
        <v>6.8673212040764975</v>
      </c>
      <c r="F11" s="32">
        <v>494.52026990402032</v>
      </c>
      <c r="G11" s="33">
        <v>3.8011469179074187</v>
      </c>
      <c r="H11" s="32">
        <v>19.260839992117521</v>
      </c>
      <c r="I11" s="33">
        <v>3.2347246086878889</v>
      </c>
      <c r="J11" s="32">
        <v>0</v>
      </c>
      <c r="K11" s="33">
        <v>0</v>
      </c>
      <c r="L11" s="32">
        <v>8595.052484698419</v>
      </c>
      <c r="M11" s="41">
        <v>11.326613704234397</v>
      </c>
      <c r="N11" s="36"/>
    </row>
    <row r="12" spans="1:19" x14ac:dyDescent="0.25">
      <c r="A12" s="42">
        <v>7</v>
      </c>
      <c r="B12" s="32">
        <v>7509.6664475347161</v>
      </c>
      <c r="C12" s="33">
        <v>35.735002415129195</v>
      </c>
      <c r="D12" s="32">
        <v>12842.449908220984</v>
      </c>
      <c r="E12" s="33">
        <v>31.122943287143841</v>
      </c>
      <c r="F12" s="32">
        <v>1912.1949166602087</v>
      </c>
      <c r="G12" s="33">
        <v>14.698151433331356</v>
      </c>
      <c r="H12" s="32">
        <v>55.851414370799588</v>
      </c>
      <c r="I12" s="33">
        <v>9.3798580212070899</v>
      </c>
      <c r="J12" s="32">
        <v>0</v>
      </c>
      <c r="K12" s="33">
        <v>0</v>
      </c>
      <c r="L12" s="32">
        <v>22320.162686786734</v>
      </c>
      <c r="M12" s="43">
        <v>29.413649424360727</v>
      </c>
      <c r="N12" s="144">
        <f>M12+M15+M13+M14</f>
        <v>85.664231782443977</v>
      </c>
      <c r="O12" t="s">
        <v>71</v>
      </c>
      <c r="R12" t="s">
        <v>323</v>
      </c>
    </row>
    <row r="13" spans="1:19" x14ac:dyDescent="0.25">
      <c r="A13" s="42">
        <v>8</v>
      </c>
      <c r="B13" s="32">
        <v>5208.4081606182799</v>
      </c>
      <c r="C13" s="33">
        <v>24.784386829826964</v>
      </c>
      <c r="D13" s="32">
        <v>17751.364857423927</v>
      </c>
      <c r="E13" s="33">
        <v>43.019418076401536</v>
      </c>
      <c r="F13" s="32">
        <v>8149.3473306506412</v>
      </c>
      <c r="G13" s="33">
        <v>62.640236152244931</v>
      </c>
      <c r="H13" s="32">
        <v>296.1068857943539</v>
      </c>
      <c r="I13" s="33">
        <v>49.729099596534695</v>
      </c>
      <c r="J13" s="32">
        <v>0</v>
      </c>
      <c r="K13" s="33">
        <v>0</v>
      </c>
      <c r="L13" s="32">
        <v>31405.227234487229</v>
      </c>
      <c r="M13" s="43">
        <v>41.386004077579479</v>
      </c>
      <c r="N13" s="36"/>
    </row>
    <row r="14" spans="1:19" x14ac:dyDescent="0.25">
      <c r="A14" s="42">
        <v>9</v>
      </c>
      <c r="B14" s="32">
        <v>1681.4358631703356</v>
      </c>
      <c r="C14" s="33">
        <v>8.0011695660600139</v>
      </c>
      <c r="D14" s="32">
        <v>6566.0455080718975</v>
      </c>
      <c r="E14" s="33">
        <v>15.91243597825609</v>
      </c>
      <c r="F14" s="32">
        <v>2090.5533670857367</v>
      </c>
      <c r="G14" s="33">
        <v>16.069109744604063</v>
      </c>
      <c r="H14" s="32">
        <v>210.24775647678138</v>
      </c>
      <c r="I14" s="33">
        <v>35.309653788473952</v>
      </c>
      <c r="J14" s="32">
        <v>0</v>
      </c>
      <c r="K14" s="33">
        <v>0</v>
      </c>
      <c r="L14" s="32">
        <v>10548.282494804742</v>
      </c>
      <c r="M14" s="43">
        <v>13.900592378521509</v>
      </c>
      <c r="N14" s="36"/>
    </row>
    <row r="15" spans="1:19" x14ac:dyDescent="0.25">
      <c r="A15" s="42" t="s">
        <v>72</v>
      </c>
      <c r="B15" s="32">
        <v>138.69940210606336</v>
      </c>
      <c r="C15" s="33">
        <v>0.66000580769659234</v>
      </c>
      <c r="D15" s="32">
        <v>363.84437165431802</v>
      </c>
      <c r="E15" s="37">
        <v>0.88175603761513777</v>
      </c>
      <c r="F15" s="32">
        <v>214.99133135616319</v>
      </c>
      <c r="G15" s="33">
        <v>1.6525381997383088</v>
      </c>
      <c r="H15" s="32">
        <v>13.97297297297297</v>
      </c>
      <c r="I15" s="33">
        <v>2.3466639850963906</v>
      </c>
      <c r="J15" s="32">
        <v>0</v>
      </c>
      <c r="K15" s="33">
        <v>0</v>
      </c>
      <c r="L15" s="32">
        <v>731.50807808951765</v>
      </c>
      <c r="M15" s="44">
        <v>0.96398590198226297</v>
      </c>
      <c r="N15" s="36"/>
    </row>
    <row r="16" spans="1:19" x14ac:dyDescent="0.25">
      <c r="A16" s="45" t="s">
        <v>5</v>
      </c>
      <c r="B16" s="32">
        <v>21014.876003912999</v>
      </c>
      <c r="C16" s="33">
        <v>100</v>
      </c>
      <c r="D16" s="32">
        <v>41263.609902620941</v>
      </c>
      <c r="E16" s="33">
        <v>100</v>
      </c>
      <c r="F16" s="32">
        <v>13009.764699551793</v>
      </c>
      <c r="G16" s="33">
        <v>100</v>
      </c>
      <c r="H16" s="32">
        <v>595.43986960702523</v>
      </c>
      <c r="I16" s="33">
        <v>100</v>
      </c>
      <c r="J16" s="32">
        <v>0</v>
      </c>
      <c r="K16" s="33">
        <v>0</v>
      </c>
      <c r="L16" s="32">
        <v>75883.690475690906</v>
      </c>
      <c r="M16" s="33">
        <v>100</v>
      </c>
      <c r="N16" s="46">
        <f>N6+N10+N12</f>
        <v>100.00000000000264</v>
      </c>
    </row>
    <row r="17" spans="1:18" x14ac:dyDescent="0.25">
      <c r="A17" s="47" t="s">
        <v>73</v>
      </c>
    </row>
    <row r="29" spans="1:18" x14ac:dyDescent="0.25">
      <c r="R29" t="s">
        <v>324</v>
      </c>
    </row>
  </sheetData>
  <mergeCells count="8">
    <mergeCell ref="A3:A5"/>
    <mergeCell ref="B3:M3"/>
    <mergeCell ref="B4:C4"/>
    <mergeCell ref="D4:E4"/>
    <mergeCell ref="F4:G4"/>
    <mergeCell ref="H4:I4"/>
    <mergeCell ref="J4:K4"/>
    <mergeCell ref="L4:M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B072-F591-4C9D-92A3-CA9EAF117288}">
  <sheetPr>
    <tabColor theme="0"/>
  </sheetPr>
  <dimension ref="A1:J55"/>
  <sheetViews>
    <sheetView topLeftCell="A49" workbookViewId="0">
      <selection activeCell="H56" sqref="H56"/>
    </sheetView>
  </sheetViews>
  <sheetFormatPr defaultColWidth="8.85546875" defaultRowHeight="12.75" x14ac:dyDescent="0.2"/>
  <cols>
    <col min="1" max="1" width="23.85546875" style="48" customWidth="1"/>
    <col min="2" max="2" width="14.85546875" style="48" customWidth="1"/>
    <col min="3" max="3" width="18.7109375" style="48" customWidth="1"/>
    <col min="4" max="4" width="15.42578125" style="48" customWidth="1"/>
    <col min="5" max="5" width="17.42578125" style="48" customWidth="1"/>
    <col min="6" max="6" width="15.28515625" style="48" customWidth="1"/>
    <col min="7" max="7" width="14.85546875" style="48" customWidth="1"/>
    <col min="8" max="8" width="18.28515625" style="48" customWidth="1"/>
    <col min="9" max="9" width="14.85546875" style="48" customWidth="1"/>
    <col min="10" max="11" width="13.7109375" style="48" customWidth="1"/>
    <col min="12" max="16384" width="8.85546875" style="48"/>
  </cols>
  <sheetData>
    <row r="1" spans="1:10" x14ac:dyDescent="0.2">
      <c r="A1" s="294" t="s">
        <v>212</v>
      </c>
      <c r="B1" s="294"/>
      <c r="C1" s="294"/>
      <c r="D1" s="294"/>
      <c r="E1" s="294"/>
      <c r="F1" s="294"/>
      <c r="G1" s="294"/>
    </row>
    <row r="2" spans="1:10" ht="15" customHeight="1" x14ac:dyDescent="0.2">
      <c r="A2" s="295" t="s">
        <v>213</v>
      </c>
      <c r="B2" s="298" t="s">
        <v>214</v>
      </c>
      <c r="C2" s="298"/>
      <c r="D2" s="298"/>
      <c r="E2" s="298"/>
      <c r="F2" s="298"/>
      <c r="G2" s="298"/>
      <c r="H2" s="298"/>
      <c r="I2" s="298"/>
      <c r="J2" s="298"/>
    </row>
    <row r="3" spans="1:10" ht="66.599999999999994" customHeight="1" x14ac:dyDescent="0.2">
      <c r="A3" s="296"/>
      <c r="B3" s="133" t="s">
        <v>215</v>
      </c>
      <c r="C3" s="133" t="s">
        <v>216</v>
      </c>
      <c r="D3" s="133" t="s">
        <v>217</v>
      </c>
      <c r="E3" s="133" t="s">
        <v>218</v>
      </c>
      <c r="F3" s="133" t="s">
        <v>219</v>
      </c>
      <c r="G3" s="133" t="s">
        <v>220</v>
      </c>
      <c r="H3" s="133" t="s">
        <v>221</v>
      </c>
      <c r="I3" s="133" t="s">
        <v>222</v>
      </c>
      <c r="J3" s="133" t="s">
        <v>5</v>
      </c>
    </row>
    <row r="4" spans="1:10" x14ac:dyDescent="0.2">
      <c r="A4" s="297"/>
      <c r="B4" s="134" t="s">
        <v>62</v>
      </c>
      <c r="C4" s="134" t="s">
        <v>62</v>
      </c>
      <c r="D4" s="134" t="s">
        <v>62</v>
      </c>
      <c r="E4" s="134" t="s">
        <v>62</v>
      </c>
      <c r="F4" s="134" t="s">
        <v>62</v>
      </c>
      <c r="G4" s="134" t="s">
        <v>62</v>
      </c>
      <c r="H4" s="134" t="s">
        <v>62</v>
      </c>
      <c r="I4" s="134" t="s">
        <v>62</v>
      </c>
      <c r="J4" s="134" t="s">
        <v>62</v>
      </c>
    </row>
    <row r="5" spans="1:10" ht="19.149999999999999" customHeight="1" x14ac:dyDescent="0.2">
      <c r="A5" s="135" t="s">
        <v>223</v>
      </c>
      <c r="B5" s="136">
        <v>65.684898229045274</v>
      </c>
      <c r="C5" s="136">
        <v>88.812341327012632</v>
      </c>
      <c r="D5" s="136">
        <v>96.984039766932838</v>
      </c>
      <c r="E5" s="136">
        <v>94.391389049660972</v>
      </c>
      <c r="F5" s="136">
        <v>89.606160532617707</v>
      </c>
      <c r="G5" s="136">
        <v>95.422661535650604</v>
      </c>
      <c r="H5" s="136">
        <v>0</v>
      </c>
      <c r="I5" s="136">
        <v>65.956895021583961</v>
      </c>
      <c r="J5" s="136">
        <v>91.038042893102144</v>
      </c>
    </row>
    <row r="6" spans="1:10" ht="31.9" customHeight="1" x14ac:dyDescent="0.2">
      <c r="A6" s="135" t="s">
        <v>224</v>
      </c>
      <c r="B6" s="136">
        <v>0</v>
      </c>
      <c r="C6" s="136">
        <v>1.4159840412728659</v>
      </c>
      <c r="D6" s="136">
        <v>0.52589425504224008</v>
      </c>
      <c r="E6" s="136">
        <v>1.5763083907162621</v>
      </c>
      <c r="F6" s="136">
        <v>5.2986003501574555</v>
      </c>
      <c r="G6" s="136">
        <v>0.74138569765033147</v>
      </c>
      <c r="H6" s="136">
        <v>0</v>
      </c>
      <c r="I6" s="136">
        <v>2.9679403749282924</v>
      </c>
      <c r="J6" s="136">
        <v>1.3214377189189792</v>
      </c>
    </row>
    <row r="7" spans="1:10" ht="27" customHeight="1" x14ac:dyDescent="0.2">
      <c r="A7" s="135" t="s">
        <v>225</v>
      </c>
      <c r="B7" s="136">
        <v>0</v>
      </c>
      <c r="C7" s="136">
        <v>0.75094153069695524</v>
      </c>
      <c r="D7" s="136">
        <v>0.20435868739971486</v>
      </c>
      <c r="E7" s="136">
        <v>0.61891296886068281</v>
      </c>
      <c r="F7" s="136">
        <v>0</v>
      </c>
      <c r="G7" s="136">
        <v>3.835952766699068</v>
      </c>
      <c r="H7" s="136">
        <v>10.848538546693536</v>
      </c>
      <c r="I7" s="136">
        <v>2.4989955972341207</v>
      </c>
      <c r="J7" s="136">
        <v>0.72489927538381627</v>
      </c>
    </row>
    <row r="8" spans="1:10" ht="30" customHeight="1" x14ac:dyDescent="0.2">
      <c r="A8" s="135" t="s">
        <v>226</v>
      </c>
      <c r="B8" s="136">
        <v>34.315101770954733</v>
      </c>
      <c r="C8" s="136">
        <v>9.0207331010173633</v>
      </c>
      <c r="D8" s="136">
        <v>2.2857072906252043</v>
      </c>
      <c r="E8" s="136">
        <v>3.4133895907619607</v>
      </c>
      <c r="F8" s="136">
        <v>5.0952391172248097</v>
      </c>
      <c r="G8" s="136">
        <v>0</v>
      </c>
      <c r="H8" s="136">
        <v>89.151461453306453</v>
      </c>
      <c r="I8" s="136">
        <v>28.576169006253636</v>
      </c>
      <c r="J8" s="136">
        <v>6.9156201125957537</v>
      </c>
    </row>
    <row r="9" spans="1:10" x14ac:dyDescent="0.2">
      <c r="A9" s="135" t="s">
        <v>5</v>
      </c>
      <c r="B9" s="137">
        <v>100</v>
      </c>
      <c r="C9" s="137">
        <v>100</v>
      </c>
      <c r="D9" s="137">
        <v>100</v>
      </c>
      <c r="E9" s="137">
        <v>100</v>
      </c>
      <c r="F9" s="137">
        <v>100</v>
      </c>
      <c r="G9" s="137">
        <v>100</v>
      </c>
      <c r="H9" s="137">
        <v>100</v>
      </c>
      <c r="I9" s="137">
        <v>100</v>
      </c>
      <c r="J9" s="137">
        <v>100</v>
      </c>
    </row>
    <row r="10" spans="1:10" x14ac:dyDescent="0.2">
      <c r="A10" s="293"/>
      <c r="B10" s="293"/>
      <c r="C10" s="293"/>
      <c r="D10" s="293"/>
      <c r="E10" s="293"/>
      <c r="F10" s="293"/>
      <c r="G10" s="293"/>
      <c r="H10" s="293"/>
      <c r="I10" s="293"/>
      <c r="J10" s="293"/>
    </row>
    <row r="11" spans="1:10" x14ac:dyDescent="0.2">
      <c r="A11" s="138"/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10" x14ac:dyDescent="0.2">
      <c r="A12" s="138"/>
      <c r="B12" s="139"/>
      <c r="C12" s="139"/>
      <c r="D12" s="139"/>
      <c r="E12" s="139"/>
      <c r="F12" s="139"/>
      <c r="G12" s="139"/>
      <c r="H12" s="139"/>
      <c r="I12" s="139"/>
      <c r="J12" s="139"/>
    </row>
    <row r="14" spans="1:10" x14ac:dyDescent="0.2">
      <c r="A14" s="140" t="s">
        <v>227</v>
      </c>
      <c r="B14" s="141"/>
      <c r="C14" s="141"/>
      <c r="D14" s="141"/>
      <c r="E14" s="141"/>
      <c r="F14" s="141"/>
      <c r="G14" s="141"/>
      <c r="H14" s="141"/>
      <c r="I14" s="141"/>
      <c r="J14" s="141"/>
    </row>
    <row r="15" spans="1:10" ht="27" customHeight="1" x14ac:dyDescent="0.2">
      <c r="A15" s="299" t="s">
        <v>213</v>
      </c>
      <c r="B15" s="300" t="s">
        <v>214</v>
      </c>
      <c r="C15" s="300"/>
      <c r="D15" s="300"/>
      <c r="E15" s="300"/>
      <c r="F15" s="300"/>
      <c r="G15" s="300"/>
      <c r="H15" s="300"/>
      <c r="I15" s="300"/>
      <c r="J15" s="300"/>
    </row>
    <row r="16" spans="1:10" ht="63.6" customHeight="1" x14ac:dyDescent="0.2">
      <c r="A16" s="299"/>
      <c r="B16" s="50" t="s">
        <v>215</v>
      </c>
      <c r="C16" s="50" t="s">
        <v>216</v>
      </c>
      <c r="D16" s="50" t="s">
        <v>217</v>
      </c>
      <c r="E16" s="50" t="s">
        <v>218</v>
      </c>
      <c r="F16" s="50" t="s">
        <v>219</v>
      </c>
      <c r="G16" s="50" t="s">
        <v>220</v>
      </c>
      <c r="H16" s="50" t="s">
        <v>221</v>
      </c>
      <c r="I16" s="50" t="s">
        <v>222</v>
      </c>
      <c r="J16" s="50" t="s">
        <v>5</v>
      </c>
    </row>
    <row r="17" spans="1:10" x14ac:dyDescent="0.2">
      <c r="A17" s="299"/>
      <c r="B17" s="134" t="s">
        <v>61</v>
      </c>
      <c r="C17" s="134" t="s">
        <v>61</v>
      </c>
      <c r="D17" s="134" t="s">
        <v>61</v>
      </c>
      <c r="E17" s="134" t="s">
        <v>61</v>
      </c>
      <c r="F17" s="134" t="s">
        <v>61</v>
      </c>
      <c r="G17" s="134" t="s">
        <v>61</v>
      </c>
      <c r="H17" s="134" t="s">
        <v>61</v>
      </c>
      <c r="I17" s="134" t="s">
        <v>61</v>
      </c>
      <c r="J17" s="134" t="s">
        <v>61</v>
      </c>
    </row>
    <row r="18" spans="1:10" ht="21.6" customHeight="1" x14ac:dyDescent="0.2">
      <c r="A18" s="135" t="s">
        <v>223</v>
      </c>
      <c r="B18" s="142">
        <v>991.69460839260046</v>
      </c>
      <c r="C18" s="142">
        <v>23065.861969213896</v>
      </c>
      <c r="D18" s="142">
        <v>15288.859909677678</v>
      </c>
      <c r="E18" s="142">
        <v>26791.941915031075</v>
      </c>
      <c r="F18" s="142">
        <v>523.53889155129036</v>
      </c>
      <c r="G18" s="142">
        <v>1099.8728723032166</v>
      </c>
      <c r="H18" s="142">
        <v>0</v>
      </c>
      <c r="I18" s="142">
        <v>1509.0766711913791</v>
      </c>
      <c r="J18" s="142">
        <v>69270.846837359699</v>
      </c>
    </row>
    <row r="19" spans="1:10" ht="30" customHeight="1" x14ac:dyDescent="0.2">
      <c r="A19" s="135" t="s">
        <v>224</v>
      </c>
      <c r="B19" s="142">
        <v>0</v>
      </c>
      <c r="C19" s="142">
        <v>367.75173313301281</v>
      </c>
      <c r="D19" s="142">
        <v>82.903574773408209</v>
      </c>
      <c r="E19" s="142">
        <v>447.41753744112202</v>
      </c>
      <c r="F19" s="142">
        <v>30.957953533618216</v>
      </c>
      <c r="G19" s="142">
        <v>8.5454545454545254</v>
      </c>
      <c r="H19" s="142">
        <v>0</v>
      </c>
      <c r="I19" s="142">
        <v>67.905706898810308</v>
      </c>
      <c r="J19" s="142">
        <v>1005.4819603254263</v>
      </c>
    </row>
    <row r="20" spans="1:10" ht="27.6" customHeight="1" x14ac:dyDescent="0.2">
      <c r="A20" s="135" t="s">
        <v>225</v>
      </c>
      <c r="B20" s="142">
        <v>0</v>
      </c>
      <c r="C20" s="142">
        <v>195.03048152090415</v>
      </c>
      <c r="D20" s="142">
        <v>32.215726943198916</v>
      </c>
      <c r="E20" s="142">
        <v>175.67153613398816</v>
      </c>
      <c r="F20" s="142">
        <v>0</v>
      </c>
      <c r="G20" s="142">
        <v>44.214448849265253</v>
      </c>
      <c r="H20" s="142">
        <v>47.267293321397219</v>
      </c>
      <c r="I20" s="142">
        <v>57.176371870778425</v>
      </c>
      <c r="J20" s="142">
        <v>551.57585863953204</v>
      </c>
    </row>
    <row r="21" spans="1:10" ht="33.6" customHeight="1" x14ac:dyDescent="0.2">
      <c r="A21" s="135" t="s">
        <v>226</v>
      </c>
      <c r="B21" s="142">
        <v>518.0810556185254</v>
      </c>
      <c r="C21" s="142">
        <v>2342.8161160964655</v>
      </c>
      <c r="D21" s="142">
        <v>360.32587057497085</v>
      </c>
      <c r="E21" s="142">
        <v>968.85252531829985</v>
      </c>
      <c r="F21" s="142">
        <v>29.769781717738372</v>
      </c>
      <c r="G21" s="142">
        <v>0</v>
      </c>
      <c r="H21" s="142">
        <v>388.43465047455805</v>
      </c>
      <c r="I21" s="142">
        <v>653.81534387341264</v>
      </c>
      <c r="J21" s="142">
        <v>5262.0953436739783</v>
      </c>
    </row>
    <row r="22" spans="1:10" x14ac:dyDescent="0.2">
      <c r="A22" s="135" t="s">
        <v>5</v>
      </c>
      <c r="B22" s="142">
        <v>1509.7756640111259</v>
      </c>
      <c r="C22" s="142">
        <v>25971.460299964325</v>
      </c>
      <c r="D22" s="142">
        <v>15764.305081969256</v>
      </c>
      <c r="E22" s="142">
        <v>28383.88351392452</v>
      </c>
      <c r="F22" s="142">
        <v>584.26662680264712</v>
      </c>
      <c r="G22" s="142">
        <v>1152.6327756979363</v>
      </c>
      <c r="H22" s="142">
        <v>435.70194379595529</v>
      </c>
      <c r="I22" s="142">
        <v>2287.9740938343803</v>
      </c>
      <c r="J22" s="142">
        <v>76089.999999998108</v>
      </c>
    </row>
    <row r="23" spans="1:10" x14ac:dyDescent="0.2">
      <c r="A23" s="293" t="s">
        <v>73</v>
      </c>
      <c r="B23" s="293"/>
      <c r="C23" s="293"/>
      <c r="D23" s="293"/>
      <c r="E23" s="293"/>
      <c r="F23" s="293"/>
      <c r="G23" s="293"/>
      <c r="H23" s="293"/>
      <c r="I23" s="293"/>
      <c r="J23" s="293"/>
    </row>
    <row r="25" spans="1:10" x14ac:dyDescent="0.2">
      <c r="B25" s="51">
        <f>B22/J22*100</f>
        <v>1.9841972190973365</v>
      </c>
      <c r="C25" s="51">
        <f>C22/J22*100</f>
        <v>34.132553949224565</v>
      </c>
      <c r="D25" s="51">
        <f>D22/J22*100</f>
        <v>20.717972245984555</v>
      </c>
      <c r="E25" s="51">
        <f>E22/J22*100</f>
        <v>37.303040496681859</v>
      </c>
      <c r="F25" s="51">
        <f>F22/J22*100</f>
        <v>0.76786256643798345</v>
      </c>
      <c r="G25" s="51">
        <f>G22/J22*100</f>
        <v>1.5148281977894136</v>
      </c>
      <c r="H25" s="51">
        <f>H22/J22*100</f>
        <v>0.57261393586012099</v>
      </c>
      <c r="I25" s="51">
        <f>I22/J22*100</f>
        <v>3.0069313889268461</v>
      </c>
      <c r="J25" s="49">
        <f>B25+C25+D25+E25+F25+G25+H25+I25</f>
        <v>100.00000000000269</v>
      </c>
    </row>
    <row r="27" spans="1:10" x14ac:dyDescent="0.2">
      <c r="A27" s="48" t="s">
        <v>228</v>
      </c>
      <c r="B27" s="48" t="s">
        <v>66</v>
      </c>
      <c r="C27" s="48" t="s">
        <v>65</v>
      </c>
    </row>
    <row r="28" spans="1:10" ht="25.5" x14ac:dyDescent="0.2">
      <c r="A28" s="50" t="s">
        <v>76</v>
      </c>
      <c r="B28" s="51">
        <v>1.9841972190973365</v>
      </c>
      <c r="C28" s="51">
        <v>0.49820358613460058</v>
      </c>
    </row>
    <row r="29" spans="1:10" ht="25.5" x14ac:dyDescent="0.2">
      <c r="A29" s="50" t="s">
        <v>77</v>
      </c>
      <c r="B29" s="51">
        <v>34.132553949224565</v>
      </c>
      <c r="C29" s="51">
        <v>34.737097685245431</v>
      </c>
    </row>
    <row r="30" spans="1:10" ht="25.5" x14ac:dyDescent="0.2">
      <c r="A30" s="50" t="s">
        <v>78</v>
      </c>
      <c r="B30" s="51">
        <v>20.717972245984555</v>
      </c>
      <c r="C30" s="51">
        <v>24.129278770856114</v>
      </c>
    </row>
    <row r="31" spans="1:10" ht="38.25" x14ac:dyDescent="0.2">
      <c r="A31" s="50" t="s">
        <v>79</v>
      </c>
      <c r="B31" s="51">
        <v>37.303040496681859</v>
      </c>
      <c r="C31" s="51">
        <v>34.449000172212166</v>
      </c>
    </row>
    <row r="32" spans="1:10" ht="25.5" x14ac:dyDescent="0.2">
      <c r="A32" s="50" t="s">
        <v>80</v>
      </c>
      <c r="B32" s="51">
        <f>B36+B37</f>
        <v>2.282690764227397</v>
      </c>
      <c r="C32" s="51">
        <f>C36+C37</f>
        <v>1.3876761536038058</v>
      </c>
    </row>
    <row r="33" spans="1:8" x14ac:dyDescent="0.2">
      <c r="A33" s="52" t="s">
        <v>82</v>
      </c>
      <c r="B33" s="51">
        <f>B38+B39</f>
        <v>3.5795453247869671</v>
      </c>
      <c r="C33" s="51">
        <f>C38+C39</f>
        <v>4.7987436319472394</v>
      </c>
    </row>
    <row r="34" spans="1:8" x14ac:dyDescent="0.2">
      <c r="A34" s="50"/>
      <c r="B34" s="51"/>
      <c r="C34" s="51"/>
    </row>
    <row r="35" spans="1:8" x14ac:dyDescent="0.2">
      <c r="A35" s="50"/>
      <c r="B35" s="51"/>
      <c r="C35" s="51"/>
    </row>
    <row r="36" spans="1:8" ht="25.5" x14ac:dyDescent="0.2">
      <c r="A36" s="50" t="s">
        <v>84</v>
      </c>
      <c r="B36" s="51">
        <v>0.76786256643798345</v>
      </c>
      <c r="C36" s="51">
        <v>0</v>
      </c>
    </row>
    <row r="37" spans="1:8" ht="25.5" x14ac:dyDescent="0.2">
      <c r="A37" s="50" t="s">
        <v>85</v>
      </c>
      <c r="B37" s="51">
        <v>1.5148281977894136</v>
      </c>
      <c r="C37" s="51">
        <v>1.3876761536038058</v>
      </c>
    </row>
    <row r="38" spans="1:8" ht="51" x14ac:dyDescent="0.2">
      <c r="A38" s="50" t="s">
        <v>86</v>
      </c>
      <c r="B38" s="51">
        <v>0.57261393586012099</v>
      </c>
      <c r="C38" s="51">
        <v>2.7753523072076116</v>
      </c>
      <c r="D38" s="48" t="s">
        <v>229</v>
      </c>
    </row>
    <row r="39" spans="1:8" x14ac:dyDescent="0.2">
      <c r="A39" s="50" t="s">
        <v>82</v>
      </c>
      <c r="B39" s="51">
        <v>3.0069313889268461</v>
      </c>
      <c r="C39" s="51">
        <v>2.0233913247396274</v>
      </c>
    </row>
    <row r="43" spans="1:8" x14ac:dyDescent="0.2">
      <c r="A43" s="48" t="s">
        <v>66</v>
      </c>
      <c r="B43" s="49" t="s">
        <v>74</v>
      </c>
      <c r="C43" s="49" t="s">
        <v>75</v>
      </c>
      <c r="H43" s="48" t="s">
        <v>325</v>
      </c>
    </row>
    <row r="44" spans="1:8" ht="25.5" x14ac:dyDescent="0.2">
      <c r="A44" s="50" t="s">
        <v>76</v>
      </c>
      <c r="B44" s="51">
        <v>1.9841972190973365</v>
      </c>
      <c r="C44" s="51">
        <v>2.3000709440081946</v>
      </c>
    </row>
    <row r="45" spans="1:8" ht="25.5" x14ac:dyDescent="0.2">
      <c r="A45" s="50" t="s">
        <v>77</v>
      </c>
      <c r="B45" s="51">
        <v>34.132553949224565</v>
      </c>
      <c r="C45" s="51">
        <v>36.271573195825638</v>
      </c>
    </row>
    <row r="46" spans="1:8" ht="25.5" x14ac:dyDescent="0.2">
      <c r="A46" s="50" t="s">
        <v>78</v>
      </c>
      <c r="B46" s="51">
        <v>20.717972245984555</v>
      </c>
      <c r="C46" s="51">
        <v>15.868408383594506</v>
      </c>
    </row>
    <row r="47" spans="1:8" ht="38.25" x14ac:dyDescent="0.2">
      <c r="A47" s="50" t="s">
        <v>79</v>
      </c>
      <c r="B47" s="51">
        <v>37.303040496681859</v>
      </c>
      <c r="C47" s="51">
        <v>39.850126717193959</v>
      </c>
    </row>
    <row r="48" spans="1:8" ht="25.5" x14ac:dyDescent="0.2">
      <c r="A48" s="50" t="s">
        <v>80</v>
      </c>
      <c r="B48" s="51">
        <f>B51+B52</f>
        <v>2.282690764227397</v>
      </c>
      <c r="C48" s="51">
        <f>C51+C52</f>
        <v>3.1982638153978042</v>
      </c>
      <c r="D48" s="48" t="s">
        <v>81</v>
      </c>
    </row>
    <row r="49" spans="1:8" x14ac:dyDescent="0.2">
      <c r="A49" s="52" t="s">
        <v>82</v>
      </c>
      <c r="B49" s="49">
        <v>3.6</v>
      </c>
      <c r="C49" s="51">
        <f>C54+C55</f>
        <v>2.5115569439825269</v>
      </c>
      <c r="D49" s="48" t="s">
        <v>83</v>
      </c>
    </row>
    <row r="51" spans="1:8" ht="25.5" x14ac:dyDescent="0.2">
      <c r="A51" s="50" t="s">
        <v>84</v>
      </c>
      <c r="B51" s="51">
        <v>0.76786256643798345</v>
      </c>
      <c r="C51" s="51">
        <v>0.38950071148964338</v>
      </c>
    </row>
    <row r="52" spans="1:8" ht="36" customHeight="1" x14ac:dyDescent="0.2">
      <c r="A52" s="50" t="s">
        <v>85</v>
      </c>
      <c r="B52" s="51">
        <v>1.5148281977894136</v>
      </c>
      <c r="C52" s="51">
        <v>2.8087631039081611</v>
      </c>
    </row>
    <row r="54" spans="1:8" ht="51" x14ac:dyDescent="0.2">
      <c r="A54" s="50" t="s">
        <v>86</v>
      </c>
      <c r="B54" s="51">
        <v>0.57261393586012099</v>
      </c>
      <c r="C54" s="51">
        <v>0.71933931819415553</v>
      </c>
    </row>
    <row r="55" spans="1:8" x14ac:dyDescent="0.2">
      <c r="A55" s="50" t="s">
        <v>82</v>
      </c>
      <c r="B55" s="51">
        <v>3.0069313889268461</v>
      </c>
      <c r="C55" s="51">
        <v>1.7922176257883713</v>
      </c>
      <c r="H55" s="48" t="s">
        <v>324</v>
      </c>
    </row>
  </sheetData>
  <mergeCells count="7">
    <mergeCell ref="A23:J23"/>
    <mergeCell ref="A1:G1"/>
    <mergeCell ref="A2:A4"/>
    <mergeCell ref="B2:J2"/>
    <mergeCell ref="A10:J10"/>
    <mergeCell ref="A15:A17"/>
    <mergeCell ref="B15:J1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4173-7DC6-4568-AA40-9DE60FDC5259}">
  <sheetPr>
    <tabColor theme="0"/>
  </sheetPr>
  <dimension ref="A1:J54"/>
  <sheetViews>
    <sheetView topLeftCell="A53" workbookViewId="0">
      <selection activeCell="G55" sqref="G55"/>
    </sheetView>
  </sheetViews>
  <sheetFormatPr defaultColWidth="8.85546875" defaultRowHeight="12.75" x14ac:dyDescent="0.2"/>
  <cols>
    <col min="1" max="1" width="23.85546875" style="48" customWidth="1"/>
    <col min="2" max="2" width="14.85546875" style="48" customWidth="1"/>
    <col min="3" max="3" width="18.7109375" style="48" customWidth="1"/>
    <col min="4" max="4" width="15.42578125" style="48" customWidth="1"/>
    <col min="5" max="5" width="17.42578125" style="48" customWidth="1"/>
    <col min="6" max="6" width="15.28515625" style="48" customWidth="1"/>
    <col min="7" max="7" width="14.85546875" style="48" customWidth="1"/>
    <col min="8" max="8" width="18.28515625" style="48" customWidth="1"/>
    <col min="9" max="9" width="14.85546875" style="48" customWidth="1"/>
    <col min="10" max="11" width="13.7109375" style="48" customWidth="1"/>
    <col min="12" max="16384" width="8.85546875" style="48"/>
  </cols>
  <sheetData>
    <row r="1" spans="1:10" x14ac:dyDescent="0.2">
      <c r="A1" s="294" t="s">
        <v>230</v>
      </c>
      <c r="B1" s="294"/>
      <c r="C1" s="294"/>
      <c r="D1" s="294"/>
      <c r="E1" s="294"/>
      <c r="F1" s="294"/>
      <c r="G1" s="294"/>
    </row>
    <row r="2" spans="1:10" ht="15" customHeight="1" x14ac:dyDescent="0.2">
      <c r="A2" s="295" t="s">
        <v>213</v>
      </c>
      <c r="B2" s="298" t="s">
        <v>214</v>
      </c>
      <c r="C2" s="298"/>
      <c r="D2" s="298"/>
      <c r="E2" s="298"/>
      <c r="F2" s="298"/>
      <c r="G2" s="298"/>
      <c r="H2" s="298"/>
      <c r="I2" s="298"/>
      <c r="J2" s="298"/>
    </row>
    <row r="3" spans="1:10" ht="66.599999999999994" customHeight="1" x14ac:dyDescent="0.2">
      <c r="A3" s="296"/>
      <c r="B3" s="133" t="s">
        <v>215</v>
      </c>
      <c r="C3" s="133" t="s">
        <v>216</v>
      </c>
      <c r="D3" s="133" t="s">
        <v>217</v>
      </c>
      <c r="E3" s="133" t="s">
        <v>218</v>
      </c>
      <c r="F3" s="133" t="s">
        <v>219</v>
      </c>
      <c r="G3" s="133" t="s">
        <v>220</v>
      </c>
      <c r="H3" s="133" t="s">
        <v>221</v>
      </c>
      <c r="I3" s="133" t="s">
        <v>222</v>
      </c>
      <c r="J3" s="133" t="s">
        <v>5</v>
      </c>
    </row>
    <row r="4" spans="1:10" x14ac:dyDescent="0.2">
      <c r="A4" s="297"/>
      <c r="B4" s="134" t="s">
        <v>62</v>
      </c>
      <c r="C4" s="134" t="s">
        <v>62</v>
      </c>
      <c r="D4" s="134" t="s">
        <v>62</v>
      </c>
      <c r="E4" s="134" t="s">
        <v>62</v>
      </c>
      <c r="F4" s="134" t="s">
        <v>62</v>
      </c>
      <c r="G4" s="134" t="s">
        <v>62</v>
      </c>
      <c r="H4" s="134" t="s">
        <v>62</v>
      </c>
      <c r="I4" s="134" t="s">
        <v>62</v>
      </c>
      <c r="J4" s="134" t="s">
        <v>62</v>
      </c>
    </row>
    <row r="5" spans="1:10" ht="27.75" customHeight="1" x14ac:dyDescent="0.2">
      <c r="A5" s="145" t="s">
        <v>231</v>
      </c>
      <c r="B5" s="136">
        <v>100</v>
      </c>
      <c r="C5" s="136">
        <v>93.400399448660451</v>
      </c>
      <c r="D5" s="136">
        <v>97.36537847992517</v>
      </c>
      <c r="E5" s="136">
        <v>97.462473485922871</v>
      </c>
      <c r="F5" s="136">
        <v>0</v>
      </c>
      <c r="G5" s="136">
        <v>100</v>
      </c>
      <c r="H5" s="136">
        <v>0</v>
      </c>
      <c r="I5" s="136">
        <v>70.737276654564909</v>
      </c>
      <c r="J5" s="136">
        <v>92.830170912543252</v>
      </c>
    </row>
    <row r="6" spans="1:10" ht="31.9" customHeight="1" x14ac:dyDescent="0.2">
      <c r="A6" s="135" t="s">
        <v>224</v>
      </c>
      <c r="B6" s="136">
        <v>0</v>
      </c>
      <c r="C6" s="136">
        <v>1.2072103228077256</v>
      </c>
      <c r="D6" s="136">
        <v>0</v>
      </c>
      <c r="E6" s="136">
        <v>1.2813777669198037</v>
      </c>
      <c r="F6" s="136">
        <v>0</v>
      </c>
      <c r="G6" s="136">
        <v>0</v>
      </c>
      <c r="H6" s="136">
        <v>0</v>
      </c>
      <c r="I6" s="136">
        <v>0</v>
      </c>
      <c r="J6" s="136">
        <v>0.86077165823297785</v>
      </c>
    </row>
    <row r="7" spans="1:10" ht="30" customHeight="1" x14ac:dyDescent="0.2">
      <c r="A7" s="135" t="s">
        <v>226</v>
      </c>
      <c r="B7" s="136">
        <v>0</v>
      </c>
      <c r="C7" s="136">
        <v>5.3923902285318386</v>
      </c>
      <c r="D7" s="136">
        <v>2.634621520074826</v>
      </c>
      <c r="E7" s="136">
        <v>1.256148747157332</v>
      </c>
      <c r="F7" s="136">
        <v>0</v>
      </c>
      <c r="G7" s="136">
        <v>0</v>
      </c>
      <c r="H7" s="136">
        <v>100</v>
      </c>
      <c r="I7" s="136">
        <v>29.262723345435099</v>
      </c>
      <c r="J7" s="136">
        <v>6.3090574292237314</v>
      </c>
    </row>
    <row r="8" spans="1:10" x14ac:dyDescent="0.2">
      <c r="A8" s="135" t="s">
        <v>5</v>
      </c>
      <c r="B8" s="137">
        <v>100</v>
      </c>
      <c r="C8" s="137">
        <v>100</v>
      </c>
      <c r="D8" s="137">
        <v>100</v>
      </c>
      <c r="E8" s="137">
        <v>100</v>
      </c>
      <c r="F8" s="137">
        <v>0</v>
      </c>
      <c r="G8" s="137">
        <v>100</v>
      </c>
      <c r="H8" s="137">
        <v>100</v>
      </c>
      <c r="I8" s="137">
        <v>100</v>
      </c>
      <c r="J8" s="137">
        <v>100</v>
      </c>
    </row>
    <row r="9" spans="1:10" x14ac:dyDescent="0.2">
      <c r="A9" s="293" t="s">
        <v>73</v>
      </c>
      <c r="B9" s="293"/>
      <c r="C9" s="293"/>
      <c r="D9" s="293"/>
      <c r="E9" s="293"/>
      <c r="F9" s="293"/>
      <c r="G9" s="293"/>
      <c r="H9" s="293"/>
      <c r="I9" s="293"/>
      <c r="J9" s="293"/>
    </row>
    <row r="10" spans="1:10" x14ac:dyDescent="0.2">
      <c r="A10" s="138"/>
      <c r="B10" s="139"/>
      <c r="C10" s="139"/>
      <c r="D10" s="139"/>
      <c r="E10" s="139"/>
      <c r="F10" s="139"/>
      <c r="G10" s="139"/>
      <c r="H10" s="139"/>
      <c r="I10" s="139"/>
      <c r="J10" s="139"/>
    </row>
    <row r="11" spans="1:10" x14ac:dyDescent="0.2">
      <c r="A11" s="138"/>
      <c r="B11" s="139"/>
      <c r="C11" s="139"/>
      <c r="D11" s="139"/>
      <c r="E11" s="139"/>
      <c r="F11" s="139"/>
      <c r="G11" s="139"/>
      <c r="H11" s="139"/>
      <c r="I11" s="139"/>
      <c r="J11" s="139"/>
    </row>
    <row r="13" spans="1:10" x14ac:dyDescent="0.2">
      <c r="A13" s="140" t="s">
        <v>232</v>
      </c>
      <c r="B13" s="141"/>
      <c r="C13" s="141"/>
      <c r="D13" s="141"/>
      <c r="E13" s="141"/>
      <c r="F13" s="141"/>
      <c r="G13" s="141"/>
      <c r="H13" s="141"/>
      <c r="I13" s="141"/>
      <c r="J13" s="141"/>
    </row>
    <row r="14" spans="1:10" ht="27" customHeight="1" x14ac:dyDescent="0.2">
      <c r="A14" s="299" t="s">
        <v>213</v>
      </c>
      <c r="B14" s="300" t="s">
        <v>214</v>
      </c>
      <c r="C14" s="300"/>
      <c r="D14" s="300"/>
      <c r="E14" s="300"/>
      <c r="F14" s="300"/>
      <c r="G14" s="300"/>
      <c r="H14" s="300"/>
      <c r="I14" s="300"/>
      <c r="J14" s="300"/>
    </row>
    <row r="15" spans="1:10" ht="63.6" customHeight="1" x14ac:dyDescent="0.2">
      <c r="A15" s="299"/>
      <c r="B15" s="50" t="s">
        <v>215</v>
      </c>
      <c r="C15" s="50" t="s">
        <v>216</v>
      </c>
      <c r="D15" s="50" t="s">
        <v>217</v>
      </c>
      <c r="E15" s="50" t="s">
        <v>218</v>
      </c>
      <c r="F15" s="50" t="s">
        <v>219</v>
      </c>
      <c r="G15" s="50" t="s">
        <v>220</v>
      </c>
      <c r="H15" s="50" t="s">
        <v>221</v>
      </c>
      <c r="I15" s="50" t="s">
        <v>222</v>
      </c>
      <c r="J15" s="50" t="s">
        <v>5</v>
      </c>
    </row>
    <row r="16" spans="1:10" x14ac:dyDescent="0.2">
      <c r="A16" s="299"/>
      <c r="B16" s="134" t="s">
        <v>61</v>
      </c>
      <c r="C16" s="134" t="s">
        <v>61</v>
      </c>
      <c r="D16" s="134" t="s">
        <v>61</v>
      </c>
      <c r="E16" s="134" t="s">
        <v>61</v>
      </c>
      <c r="F16" s="134" t="s">
        <v>61</v>
      </c>
      <c r="G16" s="134" t="s">
        <v>61</v>
      </c>
      <c r="H16" s="134" t="s">
        <v>61</v>
      </c>
      <c r="I16" s="134" t="s">
        <v>61</v>
      </c>
      <c r="J16" s="134" t="s">
        <v>61</v>
      </c>
    </row>
    <row r="17" spans="1:10" ht="21" customHeight="1" x14ac:dyDescent="0.2">
      <c r="A17" s="145" t="s">
        <v>231</v>
      </c>
      <c r="B17" s="137">
        <v>55.858586077411751</v>
      </c>
      <c r="C17" s="137">
        <v>3637.6872059871571</v>
      </c>
      <c r="D17" s="137">
        <v>2634.0983508006548</v>
      </c>
      <c r="E17" s="137">
        <v>3764.4119195279782</v>
      </c>
      <c r="F17" s="137">
        <v>0</v>
      </c>
      <c r="G17" s="137">
        <v>155.58625034205966</v>
      </c>
      <c r="H17" s="137">
        <v>0</v>
      </c>
      <c r="I17" s="137">
        <v>160.47644997908327</v>
      </c>
      <c r="J17" s="137">
        <v>10408.118762714412</v>
      </c>
    </row>
    <row r="18" spans="1:10" ht="30" customHeight="1" x14ac:dyDescent="0.2">
      <c r="A18" s="135" t="s">
        <v>224</v>
      </c>
      <c r="B18" s="137">
        <v>0</v>
      </c>
      <c r="C18" s="137">
        <v>47.017502838701958</v>
      </c>
      <c r="D18" s="137">
        <v>0</v>
      </c>
      <c r="E18" s="137">
        <v>49.492215482380104</v>
      </c>
      <c r="F18" s="137">
        <v>0</v>
      </c>
      <c r="G18" s="137">
        <v>0</v>
      </c>
      <c r="H18" s="137">
        <v>0</v>
      </c>
      <c r="I18" s="137">
        <v>0</v>
      </c>
      <c r="J18" s="137">
        <v>96.509718321082062</v>
      </c>
    </row>
    <row r="19" spans="1:10" ht="33.6" customHeight="1" x14ac:dyDescent="0.2">
      <c r="A19" s="135" t="s">
        <v>226</v>
      </c>
      <c r="B19" s="137">
        <v>0</v>
      </c>
      <c r="C19" s="137">
        <v>210.01868364388204</v>
      </c>
      <c r="D19" s="137">
        <v>71.276384987748742</v>
      </c>
      <c r="E19" s="137">
        <v>48.517764298093546</v>
      </c>
      <c r="F19" s="137">
        <v>0</v>
      </c>
      <c r="G19" s="137">
        <v>0</v>
      </c>
      <c r="H19" s="137">
        <v>311.17250068411931</v>
      </c>
      <c r="I19" s="137">
        <v>66.386185350725128</v>
      </c>
      <c r="J19" s="137">
        <v>707.37151896456896</v>
      </c>
    </row>
    <row r="20" spans="1:10" x14ac:dyDescent="0.2">
      <c r="A20" s="135" t="s">
        <v>5</v>
      </c>
      <c r="B20" s="137">
        <v>55.858586077411751</v>
      </c>
      <c r="C20" s="137">
        <v>3894.7233924697407</v>
      </c>
      <c r="D20" s="137">
        <v>2705.3747357884035</v>
      </c>
      <c r="E20" s="137">
        <v>3862.4218993084514</v>
      </c>
      <c r="F20" s="137">
        <v>0</v>
      </c>
      <c r="G20" s="137">
        <v>155.58625034205966</v>
      </c>
      <c r="H20" s="137">
        <v>311.17250068411931</v>
      </c>
      <c r="I20" s="137">
        <v>226.86263532980837</v>
      </c>
      <c r="J20" s="137">
        <v>11212.000000000067</v>
      </c>
    </row>
    <row r="21" spans="1:10" x14ac:dyDescent="0.2">
      <c r="A21" s="293" t="s">
        <v>73</v>
      </c>
      <c r="B21" s="293"/>
      <c r="C21" s="293"/>
      <c r="D21" s="293"/>
      <c r="E21" s="293"/>
      <c r="F21" s="293"/>
      <c r="G21" s="293"/>
      <c r="H21" s="293"/>
      <c r="I21" s="293"/>
      <c r="J21" s="293"/>
    </row>
    <row r="23" spans="1:10" x14ac:dyDescent="0.2">
      <c r="B23" s="51">
        <f>B20/J20*100</f>
        <v>0.49820358613460058</v>
      </c>
      <c r="C23" s="51">
        <f>C20/J20*100</f>
        <v>34.737097685245431</v>
      </c>
      <c r="D23" s="51">
        <f>D20/J20*100</f>
        <v>24.129278770856114</v>
      </c>
      <c r="E23" s="51">
        <f>E20/J20*100</f>
        <v>34.449000172212166</v>
      </c>
      <c r="F23" s="51">
        <f>F20/J20*100</f>
        <v>0</v>
      </c>
      <c r="G23" s="51">
        <f>G20/J20*100</f>
        <v>1.3876761536038058</v>
      </c>
      <c r="H23" s="51">
        <f>H20/J20*100</f>
        <v>2.7753523072076116</v>
      </c>
      <c r="I23" s="51">
        <f>I20/J20*100</f>
        <v>2.0233913247396274</v>
      </c>
      <c r="J23" s="51">
        <f>J20/J20*100</f>
        <v>100</v>
      </c>
    </row>
    <row r="25" spans="1:10" x14ac:dyDescent="0.2">
      <c r="A25" s="146" t="s">
        <v>65</v>
      </c>
      <c r="B25" s="146" t="s">
        <v>87</v>
      </c>
      <c r="C25" s="146" t="s">
        <v>88</v>
      </c>
    </row>
    <row r="26" spans="1:10" ht="25.5" x14ac:dyDescent="0.2">
      <c r="A26" s="147" t="s">
        <v>233</v>
      </c>
      <c r="B26" s="148">
        <v>0.49820358613460058</v>
      </c>
      <c r="C26" s="148">
        <v>0</v>
      </c>
    </row>
    <row r="27" spans="1:10" ht="25.5" x14ac:dyDescent="0.2">
      <c r="A27" s="147" t="s">
        <v>77</v>
      </c>
      <c r="B27" s="148">
        <v>34.737097685245431</v>
      </c>
      <c r="C27" s="148">
        <v>43.482250635522774</v>
      </c>
    </row>
    <row r="28" spans="1:10" ht="25.5" x14ac:dyDescent="0.2">
      <c r="A28" s="147" t="s">
        <v>78</v>
      </c>
      <c r="B28" s="148">
        <v>24.129278770856114</v>
      </c>
      <c r="C28" s="148">
        <v>17.759548513515703</v>
      </c>
    </row>
    <row r="29" spans="1:10" ht="38.25" x14ac:dyDescent="0.2">
      <c r="A29" s="147" t="s">
        <v>79</v>
      </c>
      <c r="B29" s="148">
        <v>34.449000172212166</v>
      </c>
      <c r="C29" s="148">
        <v>32.734438071872901</v>
      </c>
    </row>
    <row r="30" spans="1:10" ht="25.5" x14ac:dyDescent="0.2">
      <c r="A30" s="147" t="s">
        <v>84</v>
      </c>
      <c r="B30" s="148">
        <v>0</v>
      </c>
      <c r="C30" s="148">
        <v>0</v>
      </c>
    </row>
    <row r="31" spans="1:10" ht="25.5" x14ac:dyDescent="0.2">
      <c r="A31" s="147" t="s">
        <v>85</v>
      </c>
      <c r="B31" s="148">
        <v>1.3876761536038058</v>
      </c>
      <c r="C31" s="148">
        <v>2.4097108136800549</v>
      </c>
    </row>
    <row r="32" spans="1:10" ht="51" x14ac:dyDescent="0.2">
      <c r="A32" s="147" t="s">
        <v>86</v>
      </c>
      <c r="B32" s="148">
        <v>2.7753523072076116</v>
      </c>
      <c r="C32" s="148">
        <v>2.5589869651718766</v>
      </c>
    </row>
    <row r="33" spans="1:7" x14ac:dyDescent="0.2">
      <c r="A33" s="147" t="s">
        <v>82</v>
      </c>
      <c r="B33" s="148">
        <v>2.0233913247396274</v>
      </c>
      <c r="C33" s="148">
        <v>1.0550650002359079</v>
      </c>
    </row>
    <row r="34" spans="1:7" x14ac:dyDescent="0.2">
      <c r="G34" s="48" t="s">
        <v>326</v>
      </c>
    </row>
    <row r="36" spans="1:7" x14ac:dyDescent="0.2">
      <c r="A36" s="49" t="s">
        <v>65</v>
      </c>
      <c r="B36" s="49" t="s">
        <v>87</v>
      </c>
      <c r="C36" s="49" t="s">
        <v>88</v>
      </c>
    </row>
    <row r="37" spans="1:7" x14ac:dyDescent="0.2">
      <c r="A37" s="49" t="s">
        <v>76</v>
      </c>
      <c r="B37" s="51">
        <v>0.49820358613460058</v>
      </c>
      <c r="C37" s="51">
        <v>0</v>
      </c>
    </row>
    <row r="38" spans="1:7" x14ac:dyDescent="0.2">
      <c r="A38" s="49" t="s">
        <v>77</v>
      </c>
      <c r="B38" s="51">
        <v>34.737097685245431</v>
      </c>
      <c r="C38" s="51">
        <v>43.482250635522774</v>
      </c>
    </row>
    <row r="39" spans="1:7" x14ac:dyDescent="0.2">
      <c r="A39" s="49" t="s">
        <v>78</v>
      </c>
      <c r="B39" s="51">
        <v>24.129278770856114</v>
      </c>
      <c r="C39" s="51">
        <v>17.759548513515703</v>
      </c>
    </row>
    <row r="40" spans="1:7" x14ac:dyDescent="0.2">
      <c r="A40" s="49" t="s">
        <v>79</v>
      </c>
      <c r="B40" s="51">
        <v>34.449000172212166</v>
      </c>
      <c r="C40" s="51">
        <v>32.734438071872901</v>
      </c>
    </row>
    <row r="41" spans="1:7" x14ac:dyDescent="0.2">
      <c r="A41" s="49" t="s">
        <v>85</v>
      </c>
      <c r="B41" s="51">
        <v>1.3876761536038058</v>
      </c>
      <c r="C41" s="51">
        <v>2.4097108136800549</v>
      </c>
    </row>
    <row r="42" spans="1:7" x14ac:dyDescent="0.2">
      <c r="A42" s="49" t="s">
        <v>82</v>
      </c>
      <c r="B42" s="51">
        <f>B44+B45</f>
        <v>4.7987436319472394</v>
      </c>
      <c r="C42" s="51">
        <f>C44+C45</f>
        <v>3.6140519654077847</v>
      </c>
      <c r="D42" s="48" t="s">
        <v>83</v>
      </c>
    </row>
    <row r="44" spans="1:7" x14ac:dyDescent="0.2">
      <c r="A44" s="48" t="s">
        <v>86</v>
      </c>
      <c r="B44" s="53">
        <v>2.7753523072076116</v>
      </c>
      <c r="C44" s="53">
        <v>2.5589869651718766</v>
      </c>
    </row>
    <row r="45" spans="1:7" x14ac:dyDescent="0.2">
      <c r="A45" s="48" t="s">
        <v>82</v>
      </c>
      <c r="B45" s="53">
        <v>2.0233913247396274</v>
      </c>
      <c r="C45" s="53">
        <v>1.0550650002359079</v>
      </c>
    </row>
    <row r="54" spans="7:7" x14ac:dyDescent="0.2">
      <c r="G54" s="48" t="s">
        <v>324</v>
      </c>
    </row>
  </sheetData>
  <mergeCells count="7">
    <mergeCell ref="A21:J21"/>
    <mergeCell ref="A1:G1"/>
    <mergeCell ref="A2:A4"/>
    <mergeCell ref="B2:J2"/>
    <mergeCell ref="A9:J9"/>
    <mergeCell ref="A14:A16"/>
    <mergeCell ref="B14:J1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0DCE1-41A3-4A7A-9D65-853D2D35D765}">
  <sheetPr>
    <tabColor theme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999C-A3AF-499E-A008-8065D9442A6C}">
  <sheetPr>
    <tabColor theme="0"/>
  </sheetPr>
  <dimension ref="A2:J28"/>
  <sheetViews>
    <sheetView workbookViewId="0">
      <selection activeCell="G13" sqref="G13"/>
    </sheetView>
  </sheetViews>
  <sheetFormatPr defaultColWidth="9.140625" defaultRowHeight="15" x14ac:dyDescent="0.25"/>
  <cols>
    <col min="1" max="1" width="18.5703125" style="55" customWidth="1"/>
    <col min="2" max="2" width="23.7109375" style="55" customWidth="1"/>
    <col min="3" max="3" width="6.85546875" style="55" customWidth="1"/>
    <col min="4" max="4" width="6.42578125" style="55" customWidth="1"/>
    <col min="5" max="5" width="22.7109375" style="55" customWidth="1"/>
    <col min="6" max="6" width="17.42578125" style="55" customWidth="1"/>
    <col min="7" max="7" width="23.85546875" style="55" customWidth="1"/>
    <col min="8" max="8" width="10.42578125" style="55" customWidth="1"/>
    <col min="9" max="9" width="10.28515625" style="55" customWidth="1"/>
    <col min="10" max="16384" width="9.140625" style="55"/>
  </cols>
  <sheetData>
    <row r="2" spans="1:10" x14ac:dyDescent="0.25">
      <c r="A2" s="54"/>
      <c r="B2" s="54"/>
      <c r="C2" s="54" t="s">
        <v>87</v>
      </c>
      <c r="D2" s="54" t="s">
        <v>88</v>
      </c>
      <c r="E2" s="54"/>
      <c r="J2" s="55" t="s">
        <v>327</v>
      </c>
    </row>
    <row r="3" spans="1:10" ht="72" x14ac:dyDescent="0.25">
      <c r="A3" s="56" t="s">
        <v>89</v>
      </c>
      <c r="B3" s="57" t="s">
        <v>90</v>
      </c>
      <c r="C3" s="58">
        <v>29.867690986993299</v>
      </c>
      <c r="D3" s="59">
        <v>33.659037827546243</v>
      </c>
      <c r="E3" s="57" t="s">
        <v>91</v>
      </c>
    </row>
    <row r="4" spans="1:10" ht="37.5" customHeight="1" x14ac:dyDescent="0.25">
      <c r="A4" s="60"/>
      <c r="B4" s="57" t="s">
        <v>92</v>
      </c>
      <c r="C4" s="58">
        <v>35.524451301458434</v>
      </c>
      <c r="D4" s="59">
        <v>12.963303880809606</v>
      </c>
      <c r="E4" s="57" t="s">
        <v>93</v>
      </c>
    </row>
    <row r="5" spans="1:10" ht="60" x14ac:dyDescent="0.25">
      <c r="A5" s="60"/>
      <c r="B5" s="57" t="s">
        <v>94</v>
      </c>
      <c r="C5" s="58">
        <v>18.369700479163726</v>
      </c>
      <c r="D5" s="59">
        <v>31.32831635497238</v>
      </c>
      <c r="E5" s="57" t="s">
        <v>95</v>
      </c>
    </row>
    <row r="6" spans="1:10" ht="60" x14ac:dyDescent="0.25">
      <c r="A6" s="60"/>
      <c r="B6" s="57" t="s">
        <v>96</v>
      </c>
      <c r="C6" s="58">
        <v>10.749604094137776</v>
      </c>
      <c r="D6" s="59">
        <v>13.148389906238661</v>
      </c>
      <c r="E6" s="57" t="s">
        <v>97</v>
      </c>
    </row>
    <row r="7" spans="1:10" ht="60" x14ac:dyDescent="0.25">
      <c r="A7" s="60"/>
      <c r="B7" s="57" t="s">
        <v>98</v>
      </c>
      <c r="C7" s="58">
        <v>4.0778960350050912</v>
      </c>
      <c r="D7" s="59">
        <v>6.913450152890789</v>
      </c>
      <c r="E7" s="57" t="s">
        <v>99</v>
      </c>
    </row>
    <row r="8" spans="1:10" x14ac:dyDescent="0.25">
      <c r="A8" s="60"/>
      <c r="B8" s="57" t="s">
        <v>100</v>
      </c>
      <c r="C8" s="58">
        <v>1.4106571032427393</v>
      </c>
      <c r="D8" s="59">
        <v>1.9875018775429849</v>
      </c>
      <c r="E8" s="57" t="s">
        <v>101</v>
      </c>
    </row>
    <row r="9" spans="1:10" ht="16.5" customHeight="1" x14ac:dyDescent="0.25">
      <c r="A9" s="56" t="s">
        <v>102</v>
      </c>
      <c r="B9" s="61" t="s">
        <v>103</v>
      </c>
      <c r="C9" s="58">
        <f>C17+C18</f>
        <v>8.3704543812341132</v>
      </c>
      <c r="D9" s="62">
        <f>D17+D18</f>
        <v>3.2923179248420351</v>
      </c>
      <c r="E9" s="63"/>
    </row>
    <row r="10" spans="1:10" ht="20.25" customHeight="1" x14ac:dyDescent="0.25">
      <c r="A10" s="60"/>
      <c r="B10" s="61" t="s">
        <v>104</v>
      </c>
      <c r="C10" s="58">
        <f>C19+C20</f>
        <v>7.6022349537166622</v>
      </c>
      <c r="D10" s="62">
        <f>D19+D20</f>
        <v>4.7555703358829398</v>
      </c>
      <c r="E10" s="63"/>
    </row>
    <row r="11" spans="1:10" ht="21.75" customHeight="1" x14ac:dyDescent="0.25">
      <c r="A11" s="60"/>
      <c r="B11" s="61" t="s">
        <v>105</v>
      </c>
      <c r="C11" s="58">
        <f>C21+C22</f>
        <v>62.61734513806735</v>
      </c>
      <c r="D11" s="62">
        <f>D21+D22</f>
        <v>39.241769205187893</v>
      </c>
      <c r="E11" s="63"/>
      <c r="H11" s="64"/>
    </row>
    <row r="12" spans="1:10" ht="37.5" customHeight="1" x14ac:dyDescent="0.25">
      <c r="A12" s="60"/>
      <c r="B12" s="65" t="s">
        <v>106</v>
      </c>
      <c r="C12" s="58">
        <v>6.4237849013641384</v>
      </c>
      <c r="D12" s="66">
        <v>12.736947123378783</v>
      </c>
      <c r="E12" s="63"/>
      <c r="G12" s="55" t="s">
        <v>324</v>
      </c>
    </row>
    <row r="13" spans="1:10" ht="45" customHeight="1" x14ac:dyDescent="0.25">
      <c r="A13" s="60"/>
      <c r="B13" s="65" t="s">
        <v>107</v>
      </c>
      <c r="C13" s="58">
        <v>8.2728921342750912</v>
      </c>
      <c r="D13" s="62">
        <v>23.495177918190887</v>
      </c>
      <c r="E13" s="63"/>
    </row>
    <row r="14" spans="1:10" ht="53.25" customHeight="1" x14ac:dyDescent="0.25">
      <c r="A14" s="60"/>
      <c r="B14" s="65" t="s">
        <v>108</v>
      </c>
      <c r="C14" s="58">
        <v>6.7132884913426505</v>
      </c>
      <c r="D14" s="62">
        <v>16.478217492517459</v>
      </c>
      <c r="E14" s="63"/>
    </row>
    <row r="15" spans="1:10" ht="15" customHeight="1" x14ac:dyDescent="0.25">
      <c r="A15" s="67"/>
      <c r="E15" s="68"/>
    </row>
    <row r="17" spans="1:9" ht="25.5" x14ac:dyDescent="0.25">
      <c r="B17" s="65" t="s">
        <v>109</v>
      </c>
      <c r="C17" s="69">
        <v>5.4375245485951167</v>
      </c>
      <c r="D17" s="70">
        <v>2.2613900897904888</v>
      </c>
      <c r="H17" s="71"/>
      <c r="I17" s="71"/>
    </row>
    <row r="18" spans="1:9" ht="25.5" x14ac:dyDescent="0.25">
      <c r="A18" s="72">
        <f>SUM(C17:C18)</f>
        <v>8.3704543812341132</v>
      </c>
      <c r="B18" s="65" t="s">
        <v>110</v>
      </c>
      <c r="C18" s="69">
        <v>2.9329298326389961</v>
      </c>
      <c r="D18" s="73">
        <v>1.0309278350515463</v>
      </c>
      <c r="E18" s="71">
        <f>SUM(D17:D18)</f>
        <v>3.2923179248420351</v>
      </c>
      <c r="H18" s="71"/>
      <c r="I18" s="71"/>
    </row>
    <row r="19" spans="1:9" ht="63.75" x14ac:dyDescent="0.25">
      <c r="A19" s="72">
        <f>SUM(C19:C20)</f>
        <v>7.6022349537166622</v>
      </c>
      <c r="B19" s="65" t="s">
        <v>111</v>
      </c>
      <c r="C19" s="69">
        <v>2.1854746790214548</v>
      </c>
      <c r="D19" s="73">
        <v>1.0641835716661123</v>
      </c>
      <c r="E19" s="71">
        <f>SUM(D19:D20)</f>
        <v>4.7555703358829398</v>
      </c>
      <c r="H19" s="71"/>
      <c r="I19" s="71"/>
    </row>
    <row r="20" spans="1:9" ht="51" x14ac:dyDescent="0.25">
      <c r="A20" s="54"/>
      <c r="B20" s="65" t="s">
        <v>112</v>
      </c>
      <c r="C20" s="69">
        <v>5.416760274695207</v>
      </c>
      <c r="D20" s="73">
        <v>3.6913867642168272</v>
      </c>
      <c r="H20" s="71"/>
      <c r="I20" s="71"/>
    </row>
    <row r="21" spans="1:9" ht="76.5" x14ac:dyDescent="0.25">
      <c r="A21" s="72">
        <f>SUM(C21:C22)</f>
        <v>62.61734513806735</v>
      </c>
      <c r="B21" s="65" t="s">
        <v>113</v>
      </c>
      <c r="C21" s="69">
        <v>28.983569702283763</v>
      </c>
      <c r="D21" s="73">
        <v>16.112404389757234</v>
      </c>
      <c r="E21" s="71">
        <f>SUM(D21:D22)</f>
        <v>39.241769205187893</v>
      </c>
      <c r="H21" s="71"/>
      <c r="I21" s="71"/>
    </row>
    <row r="22" spans="1:9" ht="63.75" x14ac:dyDescent="0.25">
      <c r="B22" s="65" t="s">
        <v>114</v>
      </c>
      <c r="C22" s="69">
        <v>33.633775435783583</v>
      </c>
      <c r="D22" s="73">
        <v>23.129364815430662</v>
      </c>
      <c r="H22" s="71"/>
      <c r="I22" s="71"/>
    </row>
    <row r="23" spans="1:9" x14ac:dyDescent="0.25">
      <c r="B23" s="65" t="s">
        <v>106</v>
      </c>
      <c r="C23" s="69">
        <v>6.4237849013641384</v>
      </c>
      <c r="D23" s="74">
        <v>12.736947123378783</v>
      </c>
      <c r="H23" s="71"/>
      <c r="I23" s="71"/>
    </row>
    <row r="24" spans="1:9" ht="25.5" x14ac:dyDescent="0.25">
      <c r="B24" s="65" t="s">
        <v>107</v>
      </c>
      <c r="C24" s="69">
        <v>8.2728921342750912</v>
      </c>
      <c r="D24" s="71">
        <v>23.495177918190887</v>
      </c>
      <c r="H24" s="71"/>
      <c r="I24" s="71"/>
    </row>
    <row r="25" spans="1:9" ht="63.75" x14ac:dyDescent="0.25">
      <c r="B25" s="65" t="s">
        <v>115</v>
      </c>
      <c r="C25" s="69">
        <v>6.7132884913426505</v>
      </c>
      <c r="D25" s="71">
        <v>16.478217492517459</v>
      </c>
      <c r="H25" s="71"/>
      <c r="I25" s="71"/>
    </row>
    <row r="26" spans="1:9" x14ac:dyDescent="0.25">
      <c r="H26" s="71"/>
      <c r="I26" s="71"/>
    </row>
    <row r="27" spans="1:9" x14ac:dyDescent="0.25">
      <c r="H27" s="71"/>
      <c r="I27" s="71"/>
    </row>
    <row r="28" spans="1:9" x14ac:dyDescent="0.25">
      <c r="H28" s="71"/>
      <c r="I28" s="71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25D3-34DE-4359-B166-2EA31DBC1730}">
  <sheetPr>
    <tabColor theme="0"/>
  </sheetPr>
  <dimension ref="A2:J25"/>
  <sheetViews>
    <sheetView topLeftCell="C5" workbookViewId="0">
      <selection activeCell="G14" sqref="G14"/>
    </sheetView>
  </sheetViews>
  <sheetFormatPr defaultColWidth="9.140625" defaultRowHeight="15" x14ac:dyDescent="0.25"/>
  <cols>
    <col min="1" max="1" width="18.5703125" style="55" customWidth="1"/>
    <col min="2" max="2" width="23.7109375" style="55" customWidth="1"/>
    <col min="3" max="3" width="6.85546875" style="55" customWidth="1"/>
    <col min="4" max="4" width="6.42578125" style="55" customWidth="1"/>
    <col min="5" max="5" width="22.7109375" style="55" customWidth="1"/>
    <col min="6" max="6" width="13.85546875" style="55" customWidth="1"/>
    <col min="7" max="16384" width="9.140625" style="55"/>
  </cols>
  <sheetData>
    <row r="2" spans="1:10" x14ac:dyDescent="0.25">
      <c r="A2" s="54"/>
      <c r="B2" s="54"/>
      <c r="C2" s="54" t="s">
        <v>87</v>
      </c>
      <c r="D2" s="54" t="s">
        <v>88</v>
      </c>
      <c r="E2" s="54"/>
      <c r="J2" s="55" t="s">
        <v>328</v>
      </c>
    </row>
    <row r="3" spans="1:10" ht="72" x14ac:dyDescent="0.25">
      <c r="A3" s="56" t="s">
        <v>89</v>
      </c>
      <c r="B3" s="149" t="s">
        <v>90</v>
      </c>
      <c r="C3" s="75">
        <v>14.390804382178604</v>
      </c>
      <c r="D3" s="75">
        <v>19.285541262225031</v>
      </c>
      <c r="E3" s="57" t="s">
        <v>91</v>
      </c>
    </row>
    <row r="4" spans="1:10" ht="37.5" customHeight="1" x14ac:dyDescent="0.25">
      <c r="A4" s="60"/>
      <c r="B4" s="149" t="s">
        <v>92</v>
      </c>
      <c r="C4" s="75">
        <v>34.145935915814995</v>
      </c>
      <c r="D4" s="75">
        <v>26.275513204940019</v>
      </c>
      <c r="E4" s="57" t="s">
        <v>93</v>
      </c>
    </row>
    <row r="5" spans="1:10" ht="60" x14ac:dyDescent="0.25">
      <c r="A5" s="60"/>
      <c r="B5" s="149" t="s">
        <v>94</v>
      </c>
      <c r="C5" s="75">
        <v>20.861810098434308</v>
      </c>
      <c r="D5" s="75">
        <v>24.844469063331633</v>
      </c>
      <c r="E5" s="57" t="s">
        <v>95</v>
      </c>
    </row>
    <row r="6" spans="1:10" ht="60" x14ac:dyDescent="0.25">
      <c r="A6" s="60"/>
      <c r="B6" s="149" t="s">
        <v>96</v>
      </c>
      <c r="C6" s="75">
        <v>16.689688743705069</v>
      </c>
      <c r="D6" s="75">
        <v>15.868416963560703</v>
      </c>
      <c r="E6" s="57" t="s">
        <v>97</v>
      </c>
    </row>
    <row r="7" spans="1:10" ht="60" x14ac:dyDescent="0.25">
      <c r="A7" s="60"/>
      <c r="B7" s="149" t="s">
        <v>98</v>
      </c>
      <c r="C7" s="75">
        <v>10.447192776756713</v>
      </c>
      <c r="D7" s="75">
        <v>10.895843237221779</v>
      </c>
      <c r="E7" s="57" t="s">
        <v>99</v>
      </c>
    </row>
    <row r="8" spans="1:10" x14ac:dyDescent="0.25">
      <c r="A8" s="60"/>
      <c r="B8" s="149" t="s">
        <v>100</v>
      </c>
      <c r="C8" s="75">
        <v>3.4645680831097945</v>
      </c>
      <c r="D8" s="75">
        <v>2.8302162687209518</v>
      </c>
      <c r="E8" s="57" t="s">
        <v>101</v>
      </c>
    </row>
    <row r="9" spans="1:10" ht="16.5" customHeight="1" x14ac:dyDescent="0.25">
      <c r="A9" s="56" t="s">
        <v>102</v>
      </c>
      <c r="B9" s="61" t="s">
        <v>103</v>
      </c>
      <c r="C9" s="76">
        <f>C17+C18</f>
        <v>11.117357246652205</v>
      </c>
      <c r="D9" s="76">
        <f>D17+D18</f>
        <v>7.7030819342381154</v>
      </c>
      <c r="E9" s="63"/>
    </row>
    <row r="10" spans="1:10" ht="20.25" customHeight="1" x14ac:dyDescent="0.25">
      <c r="A10" s="60"/>
      <c r="B10" s="61" t="s">
        <v>104</v>
      </c>
      <c r="C10" s="76">
        <f>C19+C20</f>
        <v>17.015566715005455</v>
      </c>
      <c r="D10" s="76">
        <f>D19+D20</f>
        <v>6.7829126400325652</v>
      </c>
      <c r="E10" s="63"/>
    </row>
    <row r="11" spans="1:10" ht="21.75" customHeight="1" x14ac:dyDescent="0.25">
      <c r="A11" s="60"/>
      <c r="B11" s="61" t="s">
        <v>105</v>
      </c>
      <c r="C11" s="76">
        <f>C21+C22</f>
        <v>46.651395111437012</v>
      </c>
      <c r="D11" s="76">
        <f>D21+D22</f>
        <v>35.313251365682156</v>
      </c>
      <c r="E11" s="63"/>
      <c r="H11" s="64"/>
    </row>
    <row r="12" spans="1:10" ht="37.5" customHeight="1" x14ac:dyDescent="0.25">
      <c r="A12" s="60"/>
      <c r="B12" s="65" t="s">
        <v>106</v>
      </c>
      <c r="C12" s="76">
        <v>6.7773115756867668</v>
      </c>
      <c r="D12" s="76">
        <v>16.917983863569464</v>
      </c>
      <c r="E12" s="63"/>
    </row>
    <row r="13" spans="1:10" ht="45" customHeight="1" x14ac:dyDescent="0.25">
      <c r="A13" s="60"/>
      <c r="B13" s="65" t="s">
        <v>107</v>
      </c>
      <c r="C13" s="76">
        <v>6.8026098254784131</v>
      </c>
      <c r="D13" s="76">
        <v>24.521291852687625</v>
      </c>
      <c r="E13" s="63"/>
      <c r="G13" s="55" t="s">
        <v>324</v>
      </c>
    </row>
    <row r="14" spans="1:10" ht="53.25" customHeight="1" x14ac:dyDescent="0.25">
      <c r="A14" s="60"/>
      <c r="B14" s="65" t="s">
        <v>108</v>
      </c>
      <c r="C14" s="76">
        <v>11.635759525740172</v>
      </c>
      <c r="D14" s="76">
        <v>8.7614783437900048</v>
      </c>
      <c r="E14" s="63"/>
    </row>
    <row r="17" spans="1:5" ht="117" customHeight="1" x14ac:dyDescent="0.25">
      <c r="A17" s="79">
        <f>SUM(C17:C18)</f>
        <v>11.117357246652205</v>
      </c>
      <c r="B17" s="65" t="s">
        <v>234</v>
      </c>
      <c r="C17" s="77">
        <v>5.116269953069966</v>
      </c>
      <c r="D17" s="78">
        <v>5.169314128353891</v>
      </c>
      <c r="E17" s="79">
        <f>SUM(D17:D18)</f>
        <v>7.7030819342381154</v>
      </c>
    </row>
    <row r="18" spans="1:5" ht="25.5" x14ac:dyDescent="0.25">
      <c r="A18" s="80"/>
      <c r="B18" s="65" t="s">
        <v>235</v>
      </c>
      <c r="C18" s="77">
        <v>6.0010872935822395</v>
      </c>
      <c r="D18" s="78">
        <v>2.5337678058842248</v>
      </c>
      <c r="E18" s="80"/>
    </row>
    <row r="19" spans="1:5" ht="121.5" customHeight="1" x14ac:dyDescent="0.25">
      <c r="A19" s="79">
        <f>SUM(C19:C20)</f>
        <v>17.015566715005455</v>
      </c>
      <c r="B19" s="65" t="s">
        <v>236</v>
      </c>
      <c r="C19" s="77">
        <v>5.4933665921392656</v>
      </c>
      <c r="D19" s="78">
        <v>4.2491448341483409</v>
      </c>
      <c r="E19" s="79">
        <f>SUM(D19:D20)</f>
        <v>6.7829126400325652</v>
      </c>
    </row>
    <row r="20" spans="1:5" ht="103.5" customHeight="1" x14ac:dyDescent="0.25">
      <c r="B20" s="65" t="s">
        <v>237</v>
      </c>
      <c r="C20" s="77">
        <v>11.52220012286619</v>
      </c>
      <c r="D20" s="78">
        <v>2.5337678058842248</v>
      </c>
      <c r="E20" s="80"/>
    </row>
    <row r="21" spans="1:5" ht="122.25" customHeight="1" x14ac:dyDescent="0.25">
      <c r="B21" s="65" t="s">
        <v>238</v>
      </c>
      <c r="C21" s="77">
        <v>28.262477878903969</v>
      </c>
      <c r="D21" s="78">
        <v>22.691555445584143</v>
      </c>
      <c r="E21" s="80"/>
    </row>
    <row r="22" spans="1:5" ht="63.75" x14ac:dyDescent="0.25">
      <c r="A22" s="79">
        <f>SUM(C21:C22)</f>
        <v>46.651395111437012</v>
      </c>
      <c r="B22" s="65" t="s">
        <v>239</v>
      </c>
      <c r="C22" s="77">
        <v>18.388917232533039</v>
      </c>
      <c r="D22" s="78">
        <v>12.621695920098011</v>
      </c>
      <c r="E22" s="79">
        <f>SUM(D21:D22)</f>
        <v>35.313251365682156</v>
      </c>
    </row>
    <row r="23" spans="1:5" x14ac:dyDescent="0.25">
      <c r="B23" s="65" t="s">
        <v>240</v>
      </c>
      <c r="C23" s="77">
        <v>6.7773115756867668</v>
      </c>
      <c r="D23" s="78">
        <v>16.917983863569464</v>
      </c>
    </row>
    <row r="24" spans="1:5" ht="25.5" x14ac:dyDescent="0.25">
      <c r="B24" s="65" t="s">
        <v>241</v>
      </c>
      <c r="C24" s="77">
        <v>6.8026098254784131</v>
      </c>
      <c r="D24" s="78">
        <v>24.521291852687625</v>
      </c>
    </row>
    <row r="25" spans="1:5" ht="76.5" x14ac:dyDescent="0.25">
      <c r="B25" s="65" t="s">
        <v>242</v>
      </c>
      <c r="C25" s="77">
        <v>11.635759525740172</v>
      </c>
      <c r="D25" s="78">
        <v>8.7614783437900048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35</vt:i4>
      </vt:variant>
    </vt:vector>
  </HeadingPairs>
  <TitlesOfParts>
    <vt:vector size="35" baseType="lpstr">
      <vt:lpstr>Figura 1.1</vt:lpstr>
      <vt:lpstr>Figura 1.2</vt:lpstr>
      <vt:lpstr>Figura 1.3</vt:lpstr>
      <vt:lpstr>Figura 1.4</vt:lpstr>
      <vt:lpstr>Figura 1.5</vt:lpstr>
      <vt:lpstr>Figura 1.6</vt:lpstr>
      <vt:lpstr>Tabella 1.1</vt:lpstr>
      <vt:lpstr>Figura 1.7</vt:lpstr>
      <vt:lpstr>Figura 1.8</vt:lpstr>
      <vt:lpstr>Tabella 1.2</vt:lpstr>
      <vt:lpstr>Figura 1.9</vt:lpstr>
      <vt:lpstr>Figura 1.10</vt:lpstr>
      <vt:lpstr>Figura 1.11</vt:lpstr>
      <vt:lpstr>Figura 1.12</vt:lpstr>
      <vt:lpstr>Figura 1.13</vt:lpstr>
      <vt:lpstr>Figura 1.14</vt:lpstr>
      <vt:lpstr>Figura 1.15</vt:lpstr>
      <vt:lpstr>Figura 1,16</vt:lpstr>
      <vt:lpstr>Figura 1.17</vt:lpstr>
      <vt:lpstr>Figura 1.18</vt:lpstr>
      <vt:lpstr>Figura 1.19</vt:lpstr>
      <vt:lpstr>Figura 1.20</vt:lpstr>
      <vt:lpstr>Figura 1.21</vt:lpstr>
      <vt:lpstr>Figura 1.22</vt:lpstr>
      <vt:lpstr>Figura 1.23</vt:lpstr>
      <vt:lpstr>Figura 1.24</vt:lpstr>
      <vt:lpstr>Figura 1.25</vt:lpstr>
      <vt:lpstr>Figura 1.26</vt:lpstr>
      <vt:lpstr>Figura 1.27</vt:lpstr>
      <vt:lpstr>Figura 1.28</vt:lpstr>
      <vt:lpstr>Figura 1.29</vt:lpstr>
      <vt:lpstr>Figura 1.30</vt:lpstr>
      <vt:lpstr>Figura 1.31</vt:lpstr>
      <vt:lpstr>Figura 1.32</vt:lpstr>
      <vt:lpstr>Figura 1.33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Spigola Claudia</dc:creator>
  <cp:keywords/>
  <dc:description/>
  <cp:lastModifiedBy>Marincioni Mara</cp:lastModifiedBy>
  <cp:revision/>
  <dcterms:created xsi:type="dcterms:W3CDTF">2022-09-12T13:53:34Z</dcterms:created>
  <dcterms:modified xsi:type="dcterms:W3CDTF">2023-11-13T16:46:12Z</dcterms:modified>
  <cp:category/>
  <cp:contentStatus/>
</cp:coreProperties>
</file>