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0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1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Collane lavorate/Inapp Report_lavorati/Carlini_Crispolti/"/>
    </mc:Choice>
  </mc:AlternateContent>
  <xr:revisionPtr revIDLastSave="0" documentId="8_{D41DB899-BE5A-4D6D-AF28-530F991BAE67}" xr6:coauthVersionLast="47" xr6:coauthVersionMax="47" xr10:uidLastSave="{00000000-0000-0000-0000-000000000000}"/>
  <bookViews>
    <workbookView xWindow="-120" yWindow="-120" windowWidth="25440" windowHeight="15390" xr2:uid="{16E4D27C-0F30-44CE-ABD2-9B681CC2453E}"/>
  </bookViews>
  <sheets>
    <sheet name="Tabella 2.1" sheetId="20" r:id="rId1"/>
    <sheet name="Figura 2.1" sheetId="22" r:id="rId2"/>
    <sheet name="Figura 2.2" sheetId="2" r:id="rId3"/>
    <sheet name="Figura 2.3" sheetId="21" r:id="rId4"/>
    <sheet name="Figura 2.4" sheetId="3" r:id="rId5"/>
    <sheet name="Figura 2.5" sheetId="4" r:id="rId6"/>
    <sheet name="Figura 2.6" sheetId="5" r:id="rId7"/>
    <sheet name="Figura 2.7" sheetId="6" r:id="rId8"/>
    <sheet name="Figura 2.8" sheetId="7" r:id="rId9"/>
    <sheet name="Figura 2.9" sheetId="8" r:id="rId10"/>
    <sheet name="Figura 2.10" sheetId="9" r:id="rId11"/>
    <sheet name="Figura 2.11" sheetId="10" r:id="rId12"/>
    <sheet name="Figura 2.12" sheetId="11" r:id="rId13"/>
    <sheet name="Figura 2.13" sheetId="12" r:id="rId14"/>
    <sheet name="Figura 2.14" sheetId="23" r:id="rId15"/>
    <sheet name="Figura 2.15" sheetId="13" r:id="rId16"/>
    <sheet name="Figura 2.16" sheetId="24" r:id="rId17"/>
    <sheet name="Figura 2.17" sheetId="14" r:id="rId18"/>
    <sheet name="Figura 2.18" sheetId="15" r:id="rId19"/>
    <sheet name="Figura 2.19" sheetId="25" r:id="rId20"/>
    <sheet name="Figura 2.20" sheetId="26" r:id="rId21"/>
    <sheet name="Figura 2.21" sheetId="27" r:id="rId22"/>
    <sheet name="Figura 2.22" sheetId="16" r:id="rId23"/>
    <sheet name="Figura 2.23" sheetId="28" r:id="rId24"/>
    <sheet name="Figura 2.24" sheetId="29" r:id="rId25"/>
    <sheet name="Figura 2.25" sheetId="30" r:id="rId26"/>
    <sheet name="Figura 2.26" sheetId="31" r:id="rId27"/>
    <sheet name="Figura 2.27" sheetId="32" r:id="rId28"/>
    <sheet name="Figura 2.28" sheetId="33" r:id="rId29"/>
    <sheet name="Figura 2.29" sheetId="34" r:id="rId30"/>
    <sheet name="Figura 2.30" sheetId="17" r:id="rId31"/>
    <sheet name="Figura 2.31" sheetId="35" r:id="rId32"/>
    <sheet name="Figura 2.32" sheetId="36" r:id="rId33"/>
    <sheet name="Figura  2.33" sheetId="18" r:id="rId34"/>
    <sheet name="Figura 2.34" sheetId="19" r:id="rId35"/>
  </sheets>
  <externalReferences>
    <externalReference r:id="rId36"/>
    <externalReference r:id="rId37"/>
    <externalReference r:id="rId38"/>
    <externalReference r:id="rId3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35" l="1"/>
  <c r="Q10" i="35"/>
  <c r="C36" i="5"/>
  <c r="C33" i="5"/>
  <c r="C6" i="4"/>
  <c r="C5" i="4"/>
  <c r="C4" i="4"/>
  <c r="C3" i="4"/>
  <c r="C2" i="4"/>
  <c r="C7" i="4" s="1"/>
  <c r="D32" i="2"/>
  <c r="C32" i="2"/>
</calcChain>
</file>

<file path=xl/sharedStrings.xml><?xml version="1.0" encoding="utf-8"?>
<sst xmlns="http://schemas.openxmlformats.org/spreadsheetml/2006/main" count="739" uniqueCount="235">
  <si>
    <t>Classi di età</t>
  </si>
  <si>
    <t>Regioni</t>
  </si>
  <si>
    <t>Totale</t>
  </si>
  <si>
    <t>di cui stranieri</t>
  </si>
  <si>
    <t>Lombardia</t>
  </si>
  <si>
    <t>Friuli Venezia Giulia</t>
  </si>
  <si>
    <t>Emilia Romagna</t>
  </si>
  <si>
    <t>Toscana</t>
  </si>
  <si>
    <t>Marche</t>
  </si>
  <si>
    <t>maschio</t>
  </si>
  <si>
    <t>femmina</t>
  </si>
  <si>
    <t>% di colonna</t>
  </si>
  <si>
    <t>18-22</t>
  </si>
  <si>
    <t>23-26</t>
  </si>
  <si>
    <t>27-30</t>
  </si>
  <si>
    <t>31-35</t>
  </si>
  <si>
    <t>&gt;35</t>
  </si>
  <si>
    <t>Fonte: INAPP, Quarta indagine sugli esiti dei percorsi di IFTS  annualità  2017 - anno 2020</t>
  </si>
  <si>
    <t xml:space="preserve"> Tabella 2  - Titolo di studio posseduto oltre a quello IFTS per regione - Anno 2020 (valore % di colonna)  (base dati 2.180)  dom1</t>
  </si>
  <si>
    <t>Titolo di studio oltre a quello IFTS</t>
  </si>
  <si>
    <t>Regione</t>
  </si>
  <si>
    <t>Qualifica/Diploma professionale IeFP (tre anni/quattro anni)</t>
  </si>
  <si>
    <t>Diploma di scuola superiore (liceo, Istituto tecnico, Istituto professionale, Accademia belle arti - cinque anni)</t>
  </si>
  <si>
    <t>Laurea (triennale, magistrale - vecchio e nuovo ordinamento)</t>
  </si>
  <si>
    <t>Titoli post laurea (Master, primo o secondo livello, specializzazione, dottorato di ricerca)</t>
  </si>
  <si>
    <t>Condizione lavorativa</t>
  </si>
  <si>
    <t>In altra condizione non lavorativa</t>
  </si>
  <si>
    <t>Studente</t>
  </si>
  <si>
    <t>Occupato (compresa CIG)</t>
  </si>
  <si>
    <t>In cerca di prima occupazione</t>
  </si>
  <si>
    <t>Disoccupato alla ricerca di nuova occupazione</t>
  </si>
  <si>
    <t>Dom 5 Qual era la sua condizione occupazionale al momento dell'iscrizione al corso?</t>
  </si>
  <si>
    <t>Genere</t>
  </si>
  <si>
    <t>Maschio</t>
  </si>
  <si>
    <t>Femmina</t>
  </si>
  <si>
    <t>Occupato</t>
  </si>
  <si>
    <t>Iscritto alle liste di mobilita'/CIG</t>
  </si>
  <si>
    <t>Casalinga/o</t>
  </si>
  <si>
    <t>Inabile al lavoro</t>
  </si>
  <si>
    <t>C</t>
  </si>
  <si>
    <t>Settore Economico corso IFTS</t>
  </si>
  <si>
    <t>Classe di età</t>
  </si>
  <si>
    <t>AGRO- ALIMENTARE</t>
  </si>
  <si>
    <t>MANIFATTURA E ARTIGIANATO</t>
  </si>
  <si>
    <t>MECCANICA IMPIANTI E COSTRUZIONI</t>
  </si>
  <si>
    <t>CULTURA, INFORMAZIONE E TECNOLOGIE INFORMA TICHE</t>
  </si>
  <si>
    <t>SERVIZI COMMERCIALI</t>
  </si>
  <si>
    <t>TURISMO E SPORT</t>
  </si>
  <si>
    <t>SERVIZI ALLA PERSONA</t>
  </si>
  <si>
    <t xml:space="preserve">Tabella 3.2 Settore economico del titolo di studio IFTS conseguito per regione, eta e stranieri  - Anno 2020 (valore assoluto) (base dati 2.180) </t>
  </si>
  <si>
    <t>v.a.</t>
  </si>
  <si>
    <t>Turismo e sport</t>
  </si>
  <si>
    <t>Servizi commerciali</t>
  </si>
  <si>
    <t>Manifattura e artigianato</t>
  </si>
  <si>
    <t>Cultura, Informazione e tecnologie informatiche</t>
  </si>
  <si>
    <t>Meccanica impianti e costruzioni</t>
  </si>
  <si>
    <t xml:space="preserve">Friuli-Venezia Giulia </t>
  </si>
  <si>
    <t>Emilia-Romagna</t>
  </si>
  <si>
    <t xml:space="preserve">Totale </t>
  </si>
  <si>
    <t>Molto soddisfatto</t>
  </si>
  <si>
    <t>Abbastanza soddisfatto</t>
  </si>
  <si>
    <t>Poco soddisfatto</t>
  </si>
  <si>
    <t>Per niente soddisfatto</t>
  </si>
  <si>
    <t>Grado di soddisfazione rispetto ai contenuti del corso IFTS (v.%)</t>
  </si>
  <si>
    <t>Tabella 14 Giudizio ai seguenti aspetti attinenti il corso IFTS per Regioni  - Anno 2020 (valore % di riga) (base dati 2.180) dom 9</t>
  </si>
  <si>
    <t>Pienamente Soddisfacente</t>
  </si>
  <si>
    <t>Soddisfacente</t>
  </si>
  <si>
    <t>Appena Soddisfacente</t>
  </si>
  <si>
    <t>Insoddisfacente</t>
  </si>
  <si>
    <t>Preparazione e professionalità del personale docente</t>
  </si>
  <si>
    <t>Organizzazione della didattica</t>
  </si>
  <si>
    <t>Organizzazione della sede</t>
  </si>
  <si>
    <t>Strumentazioni disponibili</t>
  </si>
  <si>
    <t>Aggiornamento/attualità degli argomenti trattati durante il corso</t>
  </si>
  <si>
    <t>Assistenza e orientamento nella ricerca di lavoro</t>
  </si>
  <si>
    <t>giudizio daresti ai seguenti aspetti attinenti il corso IFTS</t>
  </si>
  <si>
    <t>% di riga</t>
  </si>
  <si>
    <t>Tabella 8 - Motivazione per partecipare ad un corso IFTS per Regioni, Genere e classe di età  - Anno 2020 (valore % di colonna) (base dati 2.180) dom 6</t>
  </si>
  <si>
    <t>Motivo principale che ha spinto a partecipare ad un corso IFTS</t>
  </si>
  <si>
    <t>di cui Stranieri</t>
  </si>
  <si>
    <t>Volevo approfondire aspetti e contenuti a carattere tecnico/professionali</t>
  </si>
  <si>
    <t>Volevo inserirmi/reinserirmi nel mercato del lavoro</t>
  </si>
  <si>
    <t>Volevo/avevo bisogno di aggiornamento professionale</t>
  </si>
  <si>
    <t>Volevo concludere un percorso più semplice di quello universitario</t>
  </si>
  <si>
    <t xml:space="preserve"> Percezione degli allievi al termine del corso IFTS (v.%)</t>
  </si>
  <si>
    <t>molto d'accordo</t>
  </si>
  <si>
    <t>d'accordo</t>
  </si>
  <si>
    <t>in disaccordo</t>
  </si>
  <si>
    <t>completamente in disaccordo</t>
  </si>
  <si>
    <t>Le conoscenze che mi ha trasmesso il corso erano in linea con le mie aspettative</t>
  </si>
  <si>
    <t>Il corso IFTS era troppo specialistico rispetto alle conoscenze /competenze che possedevo al momento dell'iscrizione al corso</t>
  </si>
  <si>
    <t>Il corso IFTS era adeguato rispetto alle conoscenze /competenze in mio possesso</t>
  </si>
  <si>
    <t>I contenuti venivano trattati in modo troppo generico</t>
  </si>
  <si>
    <t>Livello di soddisfazione sullo stage all’interno del corso IFTS (v.%)</t>
  </si>
  <si>
    <t>Disponibilità del responsabile o tutor dell’azienda/ente/istituto</t>
  </si>
  <si>
    <t>Adeguatezza delle postazioni di lavoro</t>
  </si>
  <si>
    <t>Possibilità di accedere a strumenti o macchinari di lavoro</t>
  </si>
  <si>
    <t>Coerenza con i contenuti del corso IFTS</t>
  </si>
  <si>
    <t>Clima dell’ambiente di lavoro</t>
  </si>
  <si>
    <t>Adeguata collocazione dello stage all’interno del corso IFTS</t>
  </si>
  <si>
    <t>Se potesse tornare indietro, si iscriverebbe di nuovo al corso IFTS</t>
  </si>
  <si>
    <t>Sicuramente si'</t>
  </si>
  <si>
    <t>Probabilmente si'</t>
  </si>
  <si>
    <t>Probabilmente no</t>
  </si>
  <si>
    <t>Sicuramente no</t>
  </si>
  <si>
    <t>Non so</t>
  </si>
  <si>
    <t>Tabella 26 - Subito aver conseguito il diploma IFTS per Regioni, genere e stranieri  - Anno 2020 (valore assoluto) (base dati 1.670) dom 24</t>
  </si>
  <si>
    <t>Mi sono iscritto all'Universita'</t>
  </si>
  <si>
    <t>Ho iniziato un corso professionalizzante</t>
  </si>
  <si>
    <t>Ho continuato a studiare da solo</t>
  </si>
  <si>
    <t>Ho lavorato</t>
  </si>
  <si>
    <t>Ho fatto uno o piu' stage extracurricolari</t>
  </si>
  <si>
    <t>Ho fatto il tirocinio per l'iscrizione all'Albo della professione</t>
  </si>
  <si>
    <t>Sono andato all'estero per studiare o cercare lavoro</t>
  </si>
  <si>
    <t>Mi sono iscritto ad un altro corso IFTS</t>
  </si>
  <si>
    <t>Mi sono iscritto ad un corso ITS</t>
  </si>
  <si>
    <t>Non ho fatto nulla</t>
  </si>
  <si>
    <t>stranieri</t>
  </si>
  <si>
    <t>totale</t>
  </si>
  <si>
    <t>In stage</t>
  </si>
  <si>
    <r>
      <t>Condizione occupazionale a 12 mesi per età</t>
    </r>
    <r>
      <rPr>
        <b/>
        <sz val="11"/>
        <color theme="1"/>
        <rFont val="Calibri"/>
        <family val="2"/>
        <scheme val="minor"/>
      </rPr>
      <t xml:space="preserve"> </t>
    </r>
  </si>
  <si>
    <t>Stage</t>
  </si>
  <si>
    <t>dato nazionale</t>
  </si>
  <si>
    <t>maschi</t>
  </si>
  <si>
    <t>femmine</t>
  </si>
  <si>
    <t xml:space="preserve"> Sto continuando il lavoro che facevo in precedenza</t>
  </si>
  <si>
    <t xml:space="preserve"> Ho perso il lavoro e sono rimasto senza una occupazione</t>
  </si>
  <si>
    <t xml:space="preserve"> Ho perso il lavoro di prima, ma ne ho trovato un altro</t>
  </si>
  <si>
    <t>Continuo ad essere inoccupato, disoccupato, studente</t>
  </si>
  <si>
    <t>Sono stato messo in cassa integrazione</t>
  </si>
  <si>
    <t xml:space="preserve"> Continuo ad essere inoccupato, disoccupato, studente</t>
  </si>
  <si>
    <t>Maschi</t>
  </si>
  <si>
    <t>Femmine</t>
  </si>
  <si>
    <t>Stranieri</t>
  </si>
  <si>
    <t>Sto continuando il lavoro che facevo in precedenza</t>
  </si>
  <si>
    <t>Ho perso il lavoro di prima, ma ne ho trovato un altro</t>
  </si>
  <si>
    <t>Passaparola amici, conoscenti, familiari</t>
  </si>
  <si>
    <t>Conoscenza diretta del datore di lavoro/segnalazione di precedenti datori di lavoro o altri contatti di lavoro</t>
  </si>
  <si>
    <t>Mediante la consultazione di quotidiani e stampa specializzata</t>
  </si>
  <si>
    <t>Mediante societa' di selezione, societa' di lavoro interinale, associazioni di categoria</t>
  </si>
  <si>
    <t>Mediante la consultazione o il caricamento del curriculum in banche dati (siti specializzati o compilazione di format</t>
  </si>
  <si>
    <t>Mediante Centri per l'impiego</t>
  </si>
  <si>
    <t>Mediante la rete degli enti gestori e dei partner del corso IFTS</t>
  </si>
  <si>
    <t>Concorso pubblico</t>
  </si>
  <si>
    <t>Attività in proprio</t>
  </si>
  <si>
    <t>Graduatoria scolastica</t>
  </si>
  <si>
    <t>Tempo Indeterminato</t>
  </si>
  <si>
    <t>Tempo Determinato</t>
  </si>
  <si>
    <t>Molto</t>
  </si>
  <si>
    <t xml:space="preserve"> Abbastanza</t>
  </si>
  <si>
    <t xml:space="preserve"> Poco</t>
  </si>
  <si>
    <t>Per nulla</t>
  </si>
  <si>
    <t>Fig. 2.2 - Classe di età degli intervistati (%)</t>
  </si>
  <si>
    <t>Fonte: Inapp IV Indagine sugli esiti dei percorsi IeFP e IFTS, anno 2021</t>
  </si>
  <si>
    <t>Fig. 2.3 - Distribuzione per classe di età degli intervistati in base al genere (%)</t>
  </si>
  <si>
    <t>Fig. 2.6 - Distribuzione degli intervistati per area economica (%)</t>
  </si>
  <si>
    <t>Grado di soddisfazione generale sul corso IFTS, per Regione (%)</t>
  </si>
  <si>
    <t>Fig. 2.7 - Grado di soddisfazione generale sul corso IFTS, per Regione (%)</t>
  </si>
  <si>
    <t>Fig. 2.8 - Grado di soddisfazione rispetto ai contenuti del corso IFTS (%)</t>
  </si>
  <si>
    <t>Fig. 2.9 - Motivazione a partecipare a un corso IFTS, per classi di età (%)</t>
  </si>
  <si>
    <t>Fig. 2.10 - Percezione degli allievi al termine del corso IFTS (%)</t>
  </si>
  <si>
    <t>Fig. 2.11 - Livello di soddisfazione sullo stage all'interno del corso IFTS (%)</t>
  </si>
  <si>
    <t>Fig. 2.12 - "Se potesse tornare indietro, si iscriverebbe di nuovo al corso IFTS?" , per Regione (%)</t>
  </si>
  <si>
    <t>Fig. 2.14 - Percorso scelto dopo il conseguimento della specializzazione IFTS. Dato regioanle (%)</t>
  </si>
  <si>
    <t>Fig. 2.13 - Percorso scelto dopo il conseguimento della specializzazione IFTS. Dato nazionale (%)</t>
  </si>
  <si>
    <t>Condizione professionale dopo 12 mesi dal diploma IFTS. Dato nazionale e regionale (%)</t>
  </si>
  <si>
    <t>Fig. 2.15 - Condizione professionale dopo 12 mesi dal diploma IFTS. Dato nazionale e regionale (%)</t>
  </si>
  <si>
    <t>Fig. 2.16 - Condizione professioanale dopo 12 mesi dalla specializzazione IFTS. Genere e nazionalità (%)</t>
  </si>
  <si>
    <t>Fig. 2.17 - Condizione professionale dopo 12 mesi dalla specializzazione IFTS per fasce di età (%)</t>
  </si>
  <si>
    <t>Fig. 2.18 - Condizione professionale a gennaio 2020. Dato regionale e nazionale (%)</t>
  </si>
  <si>
    <t>Fig. 2.19 - Condizione professionale a gennaio 2020, per genere (%)</t>
  </si>
  <si>
    <t>Regione  </t>
  </si>
  <si>
    <t>Numero corsi  </t>
  </si>
  <si>
    <t>Emilia Romagna  </t>
  </si>
  <si>
    <t>40  </t>
  </si>
  <si>
    <t>Friuli V.G.  </t>
  </si>
  <si>
    <t>16  </t>
  </si>
  <si>
    <t>Lombardia  </t>
  </si>
  <si>
    <t>46  </t>
  </si>
  <si>
    <t>Marche  </t>
  </si>
  <si>
    <t>13  </t>
  </si>
  <si>
    <t>Toscana  </t>
  </si>
  <si>
    <t>3  </t>
  </si>
  <si>
    <t>Totale  </t>
  </si>
  <si>
    <t>118  </t>
  </si>
  <si>
    <t>Tabella 2.1 - Distribuzione regionale corsi IFTS (anno 2017)</t>
  </si>
  <si>
    <t xml:space="preserve">Fonte: Dati regionali (rilevazione Inapp IFTS, 2018) </t>
  </si>
  <si>
    <t>Fig. 2.20 - Condizione occupazionale a seguito delle misure di restrizione dovute all'emergenza sanitaria. Dato nazionale. (%)</t>
  </si>
  <si>
    <t>Fig. 2.21 - Condizione occupazionale a seguito delle misure di restrizione dovute all'emergenza sanitaria. Dato regionale (%)</t>
  </si>
  <si>
    <t>Fig. 2.22 - Condizione occupazionale a seguito delle misure di restrizione dovute all'emergenza sanitaria, per fascia di età (%)</t>
  </si>
  <si>
    <t>Fig. 2.23 - Condizione occupazionale a seguito delle misure di restrizione dovute all'emergenza sanitaria, per genere e nazionalità (%)</t>
  </si>
  <si>
    <t xml:space="preserve"> vado sul posto di lavoro come prima della pandemia</t>
  </si>
  <si>
    <t>non vado sul posto di lavoro, ma lavoro esclusivamente da casa</t>
  </si>
  <si>
    <t>vado meno sul posto di lavoro e lavoro talvolta da casa</t>
  </si>
  <si>
    <t>Fig. 2.24 - Presenza sul prosto di lavoro a seguito delle misure anti-covid (%)</t>
  </si>
  <si>
    <t>Fig. 2.30 - Canale attraverso cui si è trovato lavoro. Dato nazionale (%)</t>
  </si>
  <si>
    <t>orario rimasto uguale</t>
  </si>
  <si>
    <t xml:space="preserve"> riduzione delle ore di lavoro</t>
  </si>
  <si>
    <t xml:space="preserve"> aumento delle ore di lavoro</t>
  </si>
  <si>
    <t>Monte ore lavorate a seguito delle misure anti-covid (%)</t>
  </si>
  <si>
    <t>fig 2.25</t>
  </si>
  <si>
    <t>Dopo quanto tempo hai trovato il lavoro</t>
  </si>
  <si>
    <t>Ancora prima di concludere il corso</t>
  </si>
  <si>
    <t>Meno di 1 mese</t>
  </si>
  <si>
    <t>Da 1 a 3 mesi</t>
  </si>
  <si>
    <t>Piu' di  3 ma meno di 6 mesi dalla fine del corso</t>
  </si>
  <si>
    <t>6 mesi e piu' dalla fine del corso</t>
  </si>
  <si>
    <t>Ho mantenuto il lavoro che gia' svolgevo prima del corso</t>
  </si>
  <si>
    <t>figura 2.26 Tempo intercorso tra fine corso e attuale occupazione, per Regione e nazionale (%)</t>
  </si>
  <si>
    <t>Figura 2.27 Tempo intercorso tra fine corso e attuale occupazione, per genere e nazionalità (%)</t>
  </si>
  <si>
    <t>Fonte: Inapp, Quarta indagine sugli esiti dei percorsi di IeFP e IFTS, anno 2021</t>
  </si>
  <si>
    <t>Si l'azienda presso cui ho fatto lo stage mi ha fatto una proposta di lavoro</t>
  </si>
  <si>
    <t>No l'azienda presso cui ho fatto lo stage non mi ha fatto una proposta di lavoro</t>
  </si>
  <si>
    <t>Figura 2.28 Proposta di lavoro dell’azienda presso cui si è svolto lo stage, per Regione (%)</t>
  </si>
  <si>
    <t>Piu' di 3 mesi e meno di 6 mesi</t>
  </si>
  <si>
    <t>Da 6 mesi a un anno</t>
  </si>
  <si>
    <t>Oltre un anno</t>
  </si>
  <si>
    <t>Sto ancora lavorando nella stessa azienda</t>
  </si>
  <si>
    <t>Figura 2.29 Durata del lavoro trovato tramite stage. Dato nazionale e regionale (%)</t>
  </si>
  <si>
    <t>parasubordinato</t>
  </si>
  <si>
    <t>lavoratore autonomo</t>
  </si>
  <si>
    <t>Figura 2.31 Tipologia contrattuale. Dato nazionale e regionale (%)</t>
  </si>
  <si>
    <t>Figura 2.32 Tipologia contrattuale per genere e nazionalità. Dato nazionale (%)</t>
  </si>
  <si>
    <t>Figura 2.33 Tipologia contrattuale per classe di età (%)</t>
  </si>
  <si>
    <t>Figura 2.34 Coerenza tra tipologia contrattuale e competenze acquisite tramite il corso IFTS (%)</t>
  </si>
  <si>
    <t>Figura 2.1 Distribuzione degli iscritti ai corsi IFTS per Regione (anno 2017)</t>
  </si>
  <si>
    <t>Fonte: dati regionali (rilevazione Inapp IFTS, 2018)</t>
  </si>
  <si>
    <t>Fig. 2.4 - Titolo di studio degli intervistati all'inizio del corso (%)</t>
  </si>
  <si>
    <t>Fig. 2.5 - Condizione occupazionale degli intervistati all'inizio del corso (%)</t>
  </si>
  <si>
    <t>tipologia di contratto</t>
  </si>
  <si>
    <t>Friuli-Venezia Giulia</t>
  </si>
  <si>
    <t>Tempo indeterminato</t>
  </si>
  <si>
    <t>Tempo determinato</t>
  </si>
  <si>
    <t>Parssubordinato</t>
  </si>
  <si>
    <t>Lavoratore autonomo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</si>
</sst>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###0.0"/>
    <numFmt numFmtId="166" formatCode="#,###.0"/>
    <numFmt numFmtId="167" formatCode="###0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9"/>
      <color indexed="8"/>
      <name val="Arial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186">
    <xf numFmtId="0" fontId="0" fillId="0" borderId="0" xfId="0"/>
    <xf numFmtId="0" fontId="4" fillId="0" borderId="5" xfId="2" applyFont="1" applyBorder="1" applyAlignment="1">
      <alignment horizontal="center" wrapText="1"/>
    </xf>
    <xf numFmtId="0" fontId="4" fillId="0" borderId="1" xfId="2" applyFont="1" applyBorder="1" applyAlignment="1">
      <alignment vertical="center" wrapText="1"/>
    </xf>
    <xf numFmtId="0" fontId="7" fillId="0" borderId="5" xfId="2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vertical="top" wrapText="1"/>
    </xf>
    <xf numFmtId="3" fontId="8" fillId="0" borderId="5" xfId="2" applyNumberFormat="1" applyFont="1" applyBorder="1" applyAlignment="1">
      <alignment horizontal="center" vertical="center"/>
    </xf>
    <xf numFmtId="0" fontId="9" fillId="0" borderId="0" xfId="4" applyFont="1" applyAlignment="1">
      <alignment horizontal="left" vertical="top"/>
    </xf>
    <xf numFmtId="0" fontId="9" fillId="0" borderId="0" xfId="4" applyFont="1" applyAlignment="1">
      <alignment vertical="top" wrapText="1"/>
    </xf>
    <xf numFmtId="164" fontId="0" fillId="0" borderId="0" xfId="0" applyNumberFormat="1"/>
    <xf numFmtId="0" fontId="7" fillId="0" borderId="5" xfId="2" applyFont="1" applyBorder="1" applyAlignment="1">
      <alignment horizontal="center" vertical="top" wrapText="1"/>
    </xf>
    <xf numFmtId="0" fontId="9" fillId="0" borderId="0" xfId="0" applyFont="1"/>
    <xf numFmtId="0" fontId="9" fillId="0" borderId="1" xfId="5" applyFont="1" applyBorder="1" applyAlignment="1">
      <alignment horizontal="center" wrapText="1"/>
    </xf>
    <xf numFmtId="0" fontId="9" fillId="0" borderId="5" xfId="6" applyFont="1" applyBorder="1" applyAlignment="1">
      <alignment horizontal="center" wrapText="1"/>
    </xf>
    <xf numFmtId="0" fontId="9" fillId="0" borderId="6" xfId="5" applyFont="1" applyBorder="1" applyAlignment="1">
      <alignment horizontal="center" wrapText="1"/>
    </xf>
    <xf numFmtId="0" fontId="9" fillId="0" borderId="5" xfId="6" applyFont="1" applyBorder="1" applyAlignment="1">
      <alignment horizontal="left" vertical="top" wrapText="1"/>
    </xf>
    <xf numFmtId="165" fontId="9" fillId="0" borderId="5" xfId="6" applyNumberFormat="1" applyFont="1" applyBorder="1" applyAlignment="1">
      <alignment horizontal="center" vertical="top"/>
    </xf>
    <xf numFmtId="164" fontId="9" fillId="0" borderId="5" xfId="5" applyNumberFormat="1" applyFont="1" applyBorder="1" applyAlignment="1">
      <alignment horizontal="center" vertical="center"/>
    </xf>
    <xf numFmtId="0" fontId="10" fillId="0" borderId="5" xfId="6" applyFont="1" applyBorder="1" applyAlignment="1">
      <alignment horizontal="left" vertical="top" wrapText="1"/>
    </xf>
    <xf numFmtId="0" fontId="10" fillId="0" borderId="5" xfId="4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3" fontId="9" fillId="0" borderId="5" xfId="5" applyNumberFormat="1" applyFont="1" applyBorder="1" applyAlignment="1">
      <alignment horizontal="center" vertical="center"/>
    </xf>
    <xf numFmtId="0" fontId="9" fillId="0" borderId="5" xfId="7" applyFont="1" applyBorder="1" applyAlignment="1">
      <alignment horizontal="left" vertical="top" wrapText="1"/>
    </xf>
    <xf numFmtId="164" fontId="0" fillId="0" borderId="5" xfId="0" applyNumberFormat="1" applyBorder="1"/>
    <xf numFmtId="0" fontId="9" fillId="0" borderId="5" xfId="7" applyFont="1" applyBorder="1" applyAlignment="1">
      <alignment vertical="top" wrapText="1"/>
    </xf>
    <xf numFmtId="0" fontId="9" fillId="0" borderId="5" xfId="7" applyFont="1" applyBorder="1" applyAlignment="1">
      <alignment horizontal="center" wrapText="1"/>
    </xf>
    <xf numFmtId="0" fontId="9" fillId="0" borderId="5" xfId="9" applyFont="1" applyBorder="1" applyAlignment="1">
      <alignment horizontal="center" wrapText="1"/>
    </xf>
    <xf numFmtId="0" fontId="9" fillId="0" borderId="2" xfId="7" applyFont="1" applyBorder="1" applyAlignment="1">
      <alignment horizontal="center" wrapText="1"/>
    </xf>
    <xf numFmtId="164" fontId="9" fillId="0" borderId="5" xfId="7" applyNumberFormat="1" applyFont="1" applyBorder="1" applyAlignment="1">
      <alignment horizontal="center" vertical="top"/>
    </xf>
    <xf numFmtId="166" fontId="9" fillId="0" borderId="5" xfId="7" applyNumberFormat="1" applyFont="1" applyBorder="1" applyAlignment="1">
      <alignment horizontal="center" vertical="top"/>
    </xf>
    <xf numFmtId="3" fontId="9" fillId="0" borderId="5" xfId="7" applyNumberFormat="1" applyFont="1" applyBorder="1" applyAlignment="1">
      <alignment horizontal="center" vertical="top"/>
    </xf>
    <xf numFmtId="167" fontId="9" fillId="0" borderId="2" xfId="7" applyNumberFormat="1" applyFont="1" applyBorder="1" applyAlignment="1">
      <alignment horizontal="center" vertical="top"/>
    </xf>
    <xf numFmtId="3" fontId="9" fillId="0" borderId="5" xfId="9" applyNumberFormat="1" applyFont="1" applyBorder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2" xfId="6" applyFont="1" applyBorder="1" applyAlignment="1">
      <alignment horizontal="center" wrapText="1"/>
    </xf>
    <xf numFmtId="0" fontId="7" fillId="0" borderId="5" xfId="10" applyFont="1" applyBorder="1" applyAlignment="1">
      <alignment horizontal="center" wrapText="1"/>
    </xf>
    <xf numFmtId="0" fontId="9" fillId="0" borderId="4" xfId="5" applyFont="1" applyBorder="1" applyAlignment="1">
      <alignment horizontal="center" wrapText="1"/>
    </xf>
    <xf numFmtId="0" fontId="9" fillId="0" borderId="4" xfId="6" applyFont="1" applyBorder="1" applyAlignment="1">
      <alignment horizontal="center" wrapText="1"/>
    </xf>
    <xf numFmtId="0" fontId="9" fillId="0" borderId="5" xfId="11" applyFont="1" applyBorder="1" applyAlignment="1">
      <alignment horizontal="left" vertical="top" wrapText="1"/>
    </xf>
    <xf numFmtId="164" fontId="9" fillId="0" borderId="5" xfId="11" applyNumberFormat="1" applyFont="1" applyBorder="1" applyAlignment="1">
      <alignment horizontal="center" vertical="center"/>
    </xf>
    <xf numFmtId="164" fontId="9" fillId="0" borderId="2" xfId="11" applyNumberFormat="1" applyFont="1" applyBorder="1" applyAlignment="1">
      <alignment horizontal="center" vertical="center"/>
    </xf>
    <xf numFmtId="164" fontId="9" fillId="0" borderId="4" xfId="11" applyNumberFormat="1" applyFont="1" applyBorder="1" applyAlignment="1">
      <alignment horizontal="center" vertical="center"/>
    </xf>
    <xf numFmtId="164" fontId="9" fillId="2" borderId="5" xfId="11" applyNumberFormat="1" applyFont="1" applyFill="1" applyBorder="1" applyAlignment="1">
      <alignment horizontal="center" vertical="center"/>
    </xf>
    <xf numFmtId="164" fontId="9" fillId="3" borderId="5" xfId="11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3" fontId="9" fillId="0" borderId="5" xfId="11" applyNumberFormat="1" applyFont="1" applyBorder="1" applyAlignment="1">
      <alignment horizontal="center" vertical="top"/>
    </xf>
    <xf numFmtId="3" fontId="9" fillId="0" borderId="2" xfId="11" applyNumberFormat="1" applyFont="1" applyBorder="1" applyAlignment="1">
      <alignment horizontal="center" vertical="top"/>
    </xf>
    <xf numFmtId="0" fontId="9" fillId="0" borderId="0" xfId="4" applyFont="1" applyAlignment="1">
      <alignment vertical="top"/>
    </xf>
    <xf numFmtId="0" fontId="9" fillId="0" borderId="2" xfId="6" applyFont="1" applyBorder="1" applyAlignment="1">
      <alignment wrapText="1"/>
    </xf>
    <xf numFmtId="164" fontId="9" fillId="0" borderId="2" xfId="5" applyNumberFormat="1" applyFont="1" applyBorder="1" applyAlignment="1">
      <alignment horizontal="center" vertical="center"/>
    </xf>
    <xf numFmtId="164" fontId="9" fillId="0" borderId="4" xfId="5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/>
    </xf>
    <xf numFmtId="167" fontId="9" fillId="0" borderId="4" xfId="11" applyNumberFormat="1" applyFont="1" applyBorder="1" applyAlignment="1">
      <alignment horizontal="center" vertical="top"/>
    </xf>
    <xf numFmtId="0" fontId="0" fillId="0" borderId="5" xfId="0" applyBorder="1"/>
    <xf numFmtId="3" fontId="0" fillId="0" borderId="5" xfId="0" applyNumberFormat="1" applyBorder="1"/>
    <xf numFmtId="3" fontId="0" fillId="0" borderId="0" xfId="0" applyNumberFormat="1"/>
    <xf numFmtId="0" fontId="7" fillId="0" borderId="5" xfId="12" applyFont="1" applyBorder="1" applyAlignment="1">
      <alignment horizontal="center" wrapText="1"/>
    </xf>
    <xf numFmtId="3" fontId="4" fillId="0" borderId="5" xfId="10" applyNumberFormat="1" applyFont="1" applyBorder="1" applyAlignment="1">
      <alignment horizontal="left" vertical="center" wrapText="1"/>
    </xf>
    <xf numFmtId="164" fontId="7" fillId="0" borderId="5" xfId="12" applyNumberFormat="1" applyFont="1" applyBorder="1" applyAlignment="1">
      <alignment horizontal="right" vertical="top"/>
    </xf>
    <xf numFmtId="0" fontId="9" fillId="0" borderId="0" xfId="13" applyFont="1" applyAlignment="1">
      <alignment horizontal="left" vertical="center"/>
    </xf>
    <xf numFmtId="0" fontId="9" fillId="0" borderId="7" xfId="10" applyFont="1" applyBorder="1" applyAlignment="1">
      <alignment horizontal="center" wrapText="1"/>
    </xf>
    <xf numFmtId="0" fontId="9" fillId="0" borderId="5" xfId="10" applyFont="1" applyBorder="1" applyAlignment="1">
      <alignment horizontal="center" vertical="center" wrapText="1"/>
    </xf>
    <xf numFmtId="0" fontId="9" fillId="0" borderId="8" xfId="10" applyFont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  <xf numFmtId="0" fontId="9" fillId="0" borderId="7" xfId="10" applyFont="1" applyBorder="1" applyAlignment="1">
      <alignment horizontal="center" vertical="center" wrapText="1"/>
    </xf>
    <xf numFmtId="0" fontId="9" fillId="0" borderId="5" xfId="13" applyFont="1" applyBorder="1" applyAlignment="1">
      <alignment horizontal="left" vertical="center" wrapText="1"/>
    </xf>
    <xf numFmtId="164" fontId="9" fillId="0" borderId="5" xfId="14" applyNumberFormat="1" applyFont="1" applyBorder="1" applyAlignment="1">
      <alignment horizontal="center" vertical="center"/>
    </xf>
    <xf numFmtId="164" fontId="9" fillId="0" borderId="4" xfId="14" applyNumberFormat="1" applyFont="1" applyBorder="1" applyAlignment="1">
      <alignment horizontal="center" vertical="center"/>
    </xf>
    <xf numFmtId="3" fontId="9" fillId="0" borderId="5" xfId="14" applyNumberFormat="1" applyFont="1" applyBorder="1" applyAlignment="1">
      <alignment horizontal="center" vertical="center"/>
    </xf>
    <xf numFmtId="0" fontId="9" fillId="0" borderId="5" xfId="15" applyFont="1" applyBorder="1" applyAlignment="1">
      <alignment horizontal="center" wrapText="1"/>
    </xf>
    <xf numFmtId="0" fontId="9" fillId="0" borderId="4" xfId="15" applyFont="1" applyBorder="1" applyAlignment="1">
      <alignment horizontal="center" wrapText="1"/>
    </xf>
    <xf numFmtId="0" fontId="9" fillId="0" borderId="9" xfId="15" applyFont="1" applyBorder="1" applyAlignment="1">
      <alignment horizontal="center" wrapText="1"/>
    </xf>
    <xf numFmtId="0" fontId="9" fillId="0" borderId="14" xfId="15" applyFont="1" applyBorder="1" applyAlignment="1">
      <alignment horizontal="center" wrapText="1"/>
    </xf>
    <xf numFmtId="0" fontId="9" fillId="0" borderId="2" xfId="16" applyFont="1" applyBorder="1" applyAlignment="1">
      <alignment horizontal="left" vertical="top" wrapText="1"/>
    </xf>
    <xf numFmtId="164" fontId="9" fillId="0" borderId="9" xfId="15" applyNumberFormat="1" applyFont="1" applyBorder="1" applyAlignment="1">
      <alignment horizontal="center" vertical="top"/>
    </xf>
    <xf numFmtId="164" fontId="9" fillId="0" borderId="5" xfId="15" applyNumberFormat="1" applyFont="1" applyBorder="1" applyAlignment="1">
      <alignment horizontal="center" vertical="top"/>
    </xf>
    <xf numFmtId="164" fontId="9" fillId="0" borderId="14" xfId="15" applyNumberFormat="1" applyFont="1" applyBorder="1" applyAlignment="1">
      <alignment horizontal="center" vertical="top"/>
    </xf>
    <xf numFmtId="164" fontId="9" fillId="0" borderId="15" xfId="15" applyNumberFormat="1" applyFont="1" applyBorder="1" applyAlignment="1">
      <alignment horizontal="center" vertical="top"/>
    </xf>
    <xf numFmtId="165" fontId="9" fillId="0" borderId="15" xfId="15" applyNumberFormat="1" applyFont="1" applyBorder="1" applyAlignment="1">
      <alignment horizontal="center" vertical="top"/>
    </xf>
    <xf numFmtId="166" fontId="9" fillId="0" borderId="9" xfId="15" applyNumberFormat="1" applyFont="1" applyBorder="1" applyAlignment="1">
      <alignment horizontal="center" vertical="top"/>
    </xf>
    <xf numFmtId="168" fontId="9" fillId="0" borderId="15" xfId="0" applyNumberFormat="1" applyFont="1" applyBorder="1" applyAlignment="1">
      <alignment horizontal="center"/>
    </xf>
    <xf numFmtId="0" fontId="10" fillId="0" borderId="2" xfId="15" applyFont="1" applyBorder="1" applyAlignment="1">
      <alignment horizontal="left" vertical="top" wrapText="1"/>
    </xf>
    <xf numFmtId="3" fontId="10" fillId="0" borderId="16" xfId="15" applyNumberFormat="1" applyFont="1" applyBorder="1" applyAlignment="1">
      <alignment horizontal="center" vertical="top"/>
    </xf>
    <xf numFmtId="3" fontId="10" fillId="0" borderId="17" xfId="15" applyNumberFormat="1" applyFont="1" applyBorder="1" applyAlignment="1">
      <alignment horizontal="center" vertical="top"/>
    </xf>
    <xf numFmtId="3" fontId="10" fillId="0" borderId="18" xfId="15" applyNumberFormat="1" applyFont="1" applyBorder="1" applyAlignment="1">
      <alignment horizontal="center" vertical="top"/>
    </xf>
    <xf numFmtId="3" fontId="10" fillId="0" borderId="19" xfId="15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0" fontId="7" fillId="4" borderId="5" xfId="10" applyFont="1" applyFill="1" applyBorder="1" applyAlignment="1">
      <alignment horizontal="left" vertical="top" wrapText="1"/>
    </xf>
    <xf numFmtId="0" fontId="7" fillId="0" borderId="5" xfId="10" applyFont="1" applyBorder="1" applyAlignment="1">
      <alignment horizontal="left" vertical="top" wrapText="1"/>
    </xf>
    <xf numFmtId="168" fontId="0" fillId="0" borderId="0" xfId="0" applyNumberFormat="1"/>
    <xf numFmtId="0" fontId="9" fillId="0" borderId="5" xfId="17" applyFont="1" applyBorder="1" applyAlignment="1">
      <alignment horizontal="center" wrapText="1"/>
    </xf>
    <xf numFmtId="0" fontId="9" fillId="0" borderId="20" xfId="17" applyFont="1" applyBorder="1" applyAlignment="1">
      <alignment horizontal="center" wrapText="1"/>
    </xf>
    <xf numFmtId="0" fontId="9" fillId="0" borderId="7" xfId="17" applyFont="1" applyBorder="1" applyAlignment="1">
      <alignment horizontal="center" wrapText="1"/>
    </xf>
    <xf numFmtId="0" fontId="9" fillId="0" borderId="5" xfId="17" applyFont="1" applyBorder="1" applyAlignment="1">
      <alignment horizontal="left" vertical="top" wrapText="1"/>
    </xf>
    <xf numFmtId="168" fontId="0" fillId="0" borderId="5" xfId="0" applyNumberFormat="1" applyBorder="1"/>
    <xf numFmtId="3" fontId="9" fillId="0" borderId="5" xfId="18" applyNumberFormat="1" applyFont="1" applyBorder="1" applyAlignment="1">
      <alignment horizontal="center" vertical="top" wrapText="1"/>
    </xf>
    <xf numFmtId="0" fontId="9" fillId="0" borderId="5" xfId="4" applyFont="1" applyBorder="1" applyAlignment="1">
      <alignment horizontal="left" vertical="top" wrapText="1"/>
    </xf>
    <xf numFmtId="164" fontId="9" fillId="0" borderId="5" xfId="19" applyNumberFormat="1" applyFont="1" applyBorder="1" applyAlignment="1">
      <alignment horizontal="center" vertical="top"/>
    </xf>
    <xf numFmtId="166" fontId="9" fillId="0" borderId="5" xfId="19" applyNumberFormat="1" applyFont="1" applyBorder="1" applyAlignment="1">
      <alignment horizontal="center" vertical="top"/>
    </xf>
    <xf numFmtId="3" fontId="9" fillId="0" borderId="5" xfId="19" applyNumberFormat="1" applyFont="1" applyBorder="1" applyAlignment="1">
      <alignment horizontal="center" vertical="top"/>
    </xf>
    <xf numFmtId="0" fontId="9" fillId="0" borderId="5" xfId="20" applyFont="1" applyBorder="1" applyAlignment="1">
      <alignment horizontal="center" wrapText="1"/>
    </xf>
    <xf numFmtId="0" fontId="9" fillId="0" borderId="5" xfId="21" applyFont="1" applyBorder="1" applyAlignment="1">
      <alignment horizontal="left" vertical="top" wrapText="1"/>
    </xf>
    <xf numFmtId="0" fontId="9" fillId="0" borderId="5" xfId="22" applyFont="1" applyBorder="1" applyAlignment="1">
      <alignment horizontal="left" vertical="top" wrapText="1"/>
    </xf>
    <xf numFmtId="0" fontId="11" fillId="0" borderId="5" xfId="23" applyFont="1" applyBorder="1" applyAlignment="1">
      <alignment horizontal="center" wrapText="1"/>
    </xf>
    <xf numFmtId="0" fontId="9" fillId="0" borderId="5" xfId="25" applyFont="1" applyBorder="1" applyAlignment="1">
      <alignment horizontal="left" vertical="top" wrapText="1"/>
    </xf>
    <xf numFmtId="0" fontId="9" fillId="0" borderId="5" xfId="25" applyFont="1" applyBorder="1" applyAlignment="1">
      <alignment horizontal="center" wrapText="1"/>
    </xf>
    <xf numFmtId="0" fontId="9" fillId="0" borderId="6" xfId="25" applyFont="1" applyBorder="1" applyAlignment="1">
      <alignment horizontal="center" wrapText="1"/>
    </xf>
    <xf numFmtId="0" fontId="7" fillId="0" borderId="5" xfId="26" applyFont="1" applyBorder="1" applyAlignment="1">
      <alignment wrapText="1"/>
    </xf>
    <xf numFmtId="0" fontId="7" fillId="0" borderId="5" xfId="28" applyFont="1" applyBorder="1" applyAlignment="1">
      <alignment horizontal="left" vertical="top" wrapText="1"/>
    </xf>
    <xf numFmtId="165" fontId="0" fillId="0" borderId="5" xfId="0" applyNumberFormat="1" applyBorder="1"/>
    <xf numFmtId="167" fontId="0" fillId="0" borderId="5" xfId="0" applyNumberFormat="1" applyBorder="1"/>
    <xf numFmtId="0" fontId="9" fillId="0" borderId="1" xfId="23" applyFont="1" applyBorder="1" applyAlignment="1">
      <alignment horizontal="center" wrapText="1"/>
    </xf>
    <xf numFmtId="0" fontId="7" fillId="0" borderId="22" xfId="28" applyFont="1" applyBorder="1" applyAlignment="1">
      <alignment horizontal="center" wrapText="1"/>
    </xf>
    <xf numFmtId="43" fontId="7" fillId="0" borderId="5" xfId="1" applyFont="1" applyBorder="1" applyAlignment="1">
      <alignment horizontal="center" wrapText="1"/>
    </xf>
    <xf numFmtId="0" fontId="13" fillId="5" borderId="23" xfId="0" applyFont="1" applyFill="1" applyBorder="1" applyAlignment="1">
      <alignment vertical="center" wrapText="1"/>
    </xf>
    <xf numFmtId="0" fontId="13" fillId="5" borderId="24" xfId="0" applyFont="1" applyFill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5" xfId="27" applyFont="1" applyBorder="1" applyAlignment="1">
      <alignment horizontal="left" wrapText="1"/>
    </xf>
    <xf numFmtId="0" fontId="14" fillId="0" borderId="5" xfId="27" applyFont="1" applyBorder="1" applyAlignment="1">
      <alignment horizontal="left" vertical="top" wrapText="1"/>
    </xf>
    <xf numFmtId="0" fontId="11" fillId="0" borderId="5" xfId="29" applyFont="1" applyBorder="1" applyAlignment="1">
      <alignment horizontal="left" vertical="center" wrapText="1"/>
    </xf>
    <xf numFmtId="168" fontId="11" fillId="0" borderId="5" xfId="29" applyNumberFormat="1" applyFont="1" applyBorder="1" applyAlignment="1">
      <alignment horizontal="left" vertical="center" wrapText="1"/>
    </xf>
    <xf numFmtId="0" fontId="11" fillId="0" borderId="5" xfId="29" applyFont="1" applyBorder="1" applyAlignment="1">
      <alignment horizontal="center" wrapText="1"/>
    </xf>
    <xf numFmtId="168" fontId="0" fillId="0" borderId="5" xfId="0" applyNumberFormat="1" applyBorder="1" applyAlignment="1">
      <alignment horizontal="left" vertical="center"/>
    </xf>
    <xf numFmtId="0" fontId="9" fillId="0" borderId="5" xfId="30" applyFont="1" applyBorder="1" applyAlignment="1">
      <alignment horizontal="center" wrapText="1"/>
    </xf>
    <xf numFmtId="0" fontId="11" fillId="0" borderId="5" xfId="31" applyFont="1" applyBorder="1" applyAlignment="1">
      <alignment horizontal="left" vertical="top" wrapText="1"/>
    </xf>
    <xf numFmtId="0" fontId="9" fillId="0" borderId="0" xfId="27" applyFont="1" applyAlignment="1">
      <alignment horizontal="left" wrapText="1"/>
    </xf>
    <xf numFmtId="0" fontId="14" fillId="0" borderId="0" xfId="27" applyFont="1" applyAlignment="1">
      <alignment horizontal="left" vertical="top" wrapText="1"/>
    </xf>
    <xf numFmtId="0" fontId="15" fillId="0" borderId="0" xfId="0" applyFont="1"/>
    <xf numFmtId="0" fontId="16" fillId="0" borderId="0" xfId="0" applyFont="1"/>
    <xf numFmtId="0" fontId="16" fillId="0" borderId="5" xfId="0" applyFont="1" applyBorder="1"/>
    <xf numFmtId="0" fontId="17" fillId="0" borderId="5" xfId="0" applyFont="1" applyBorder="1" applyAlignment="1">
      <alignment horizontal="center" wrapText="1"/>
    </xf>
    <xf numFmtId="0" fontId="18" fillId="0" borderId="5" xfId="0" applyFont="1" applyBorder="1" applyAlignment="1">
      <alignment horizontal="left" vertical="top" wrapText="1"/>
    </xf>
    <xf numFmtId="0" fontId="4" fillId="0" borderId="5" xfId="2" applyFont="1" applyBorder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9" fillId="0" borderId="5" xfId="6" applyFont="1" applyBorder="1" applyAlignment="1">
      <alignment horizontal="center" wrapText="1"/>
    </xf>
    <xf numFmtId="0" fontId="9" fillId="0" borderId="5" xfId="5" applyFont="1" applyBorder="1" applyAlignment="1">
      <alignment horizontal="center" wrapText="1"/>
    </xf>
    <xf numFmtId="0" fontId="9" fillId="0" borderId="1" xfId="5" applyFont="1" applyBorder="1" applyAlignment="1">
      <alignment horizontal="center" wrapText="1"/>
    </xf>
    <xf numFmtId="0" fontId="9" fillId="0" borderId="6" xfId="5" applyFont="1" applyBorder="1" applyAlignment="1">
      <alignment horizontal="center" wrapText="1"/>
    </xf>
    <xf numFmtId="0" fontId="9" fillId="0" borderId="7" xfId="5" applyFont="1" applyBorder="1" applyAlignment="1">
      <alignment horizontal="center" wrapText="1"/>
    </xf>
    <xf numFmtId="0" fontId="9" fillId="0" borderId="5" xfId="7" applyFont="1" applyBorder="1" applyAlignment="1">
      <alignment horizontal="center" vertical="top" wrapText="1"/>
    </xf>
    <xf numFmtId="0" fontId="9" fillId="0" borderId="5" xfId="7" applyFont="1" applyBorder="1" applyAlignment="1">
      <alignment horizontal="center" wrapText="1"/>
    </xf>
    <xf numFmtId="0" fontId="9" fillId="0" borderId="2" xfId="8" applyFont="1" applyBorder="1" applyAlignment="1">
      <alignment horizontal="center" vertical="center" wrapText="1"/>
    </xf>
    <xf numFmtId="0" fontId="9" fillId="0" borderId="5" xfId="9" applyFont="1" applyBorder="1" applyAlignment="1">
      <alignment horizontal="center" wrapText="1"/>
    </xf>
    <xf numFmtId="0" fontId="9" fillId="0" borderId="4" xfId="5" applyFont="1" applyBorder="1" applyAlignment="1">
      <alignment horizontal="center" wrapText="1"/>
    </xf>
    <xf numFmtId="0" fontId="9" fillId="0" borderId="2" xfId="6" applyFont="1" applyBorder="1" applyAlignment="1">
      <alignment horizontal="center" wrapText="1"/>
    </xf>
    <xf numFmtId="0" fontId="7" fillId="0" borderId="5" xfId="10" applyFont="1" applyBorder="1" applyAlignment="1">
      <alignment horizontal="center" wrapText="1"/>
    </xf>
    <xf numFmtId="0" fontId="9" fillId="0" borderId="5" xfId="2" applyFont="1" applyBorder="1" applyAlignment="1">
      <alignment horizontal="center" wrapText="1"/>
    </xf>
    <xf numFmtId="0" fontId="9" fillId="0" borderId="2" xfId="2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2" xfId="10" applyFont="1" applyBorder="1" applyAlignment="1">
      <alignment horizontal="center" vertical="center" wrapText="1"/>
    </xf>
    <xf numFmtId="0" fontId="9" fillId="0" borderId="3" xfId="10" applyFont="1" applyBorder="1" applyAlignment="1">
      <alignment horizontal="center" vertical="center" wrapText="1"/>
    </xf>
    <xf numFmtId="0" fontId="9" fillId="0" borderId="4" xfId="10" applyFont="1" applyBorder="1" applyAlignment="1">
      <alignment horizontal="center" vertical="center" wrapText="1"/>
    </xf>
    <xf numFmtId="0" fontId="9" fillId="0" borderId="5" xfId="10" applyFont="1" applyBorder="1" applyAlignment="1">
      <alignment horizontal="center" vertical="center" wrapText="1"/>
    </xf>
    <xf numFmtId="0" fontId="9" fillId="0" borderId="5" xfId="10" applyFont="1" applyBorder="1" applyAlignment="1">
      <alignment horizontal="center" wrapText="1"/>
    </xf>
    <xf numFmtId="0" fontId="9" fillId="0" borderId="13" xfId="15" applyFont="1" applyBorder="1" applyAlignment="1">
      <alignment horizontal="center" wrapText="1"/>
    </xf>
    <xf numFmtId="0" fontId="9" fillId="0" borderId="15" xfId="15" applyFont="1" applyBorder="1" applyAlignment="1">
      <alignment horizontal="center" wrapText="1"/>
    </xf>
    <xf numFmtId="0" fontId="9" fillId="0" borderId="13" xfId="4" applyFont="1" applyBorder="1" applyAlignment="1">
      <alignment horizontal="center" wrapText="1"/>
    </xf>
    <xf numFmtId="0" fontId="9" fillId="0" borderId="15" xfId="4" applyFont="1" applyBorder="1" applyAlignment="1">
      <alignment horizontal="center" wrapText="1"/>
    </xf>
    <xf numFmtId="0" fontId="9" fillId="0" borderId="10" xfId="15" applyFont="1" applyBorder="1" applyAlignment="1">
      <alignment horizontal="center" wrapText="1"/>
    </xf>
    <xf numFmtId="0" fontId="9" fillId="0" borderId="11" xfId="15" applyFont="1" applyBorder="1" applyAlignment="1">
      <alignment horizontal="center" wrapText="1"/>
    </xf>
    <xf numFmtId="0" fontId="9" fillId="0" borderId="2" xfId="15" applyFont="1" applyBorder="1" applyAlignment="1">
      <alignment horizontal="center" vertical="top" wrapText="1"/>
    </xf>
    <xf numFmtId="0" fontId="9" fillId="0" borderId="12" xfId="15" applyFont="1" applyBorder="1" applyAlignment="1">
      <alignment horizontal="center" wrapText="1"/>
    </xf>
    <xf numFmtId="0" fontId="9" fillId="0" borderId="5" xfId="12" applyFont="1" applyBorder="1" applyAlignment="1">
      <alignment horizont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5" xfId="20" applyFont="1" applyBorder="1" applyAlignment="1">
      <alignment horizontal="center" wrapText="1"/>
    </xf>
    <xf numFmtId="0" fontId="11" fillId="0" borderId="5" xfId="23" applyFont="1" applyBorder="1" applyAlignment="1">
      <alignment horizontal="center" wrapText="1"/>
    </xf>
    <xf numFmtId="0" fontId="9" fillId="0" borderId="5" xfId="24" applyFont="1" applyBorder="1" applyAlignment="1">
      <alignment horizontal="center" vertical="center" wrapText="1"/>
    </xf>
    <xf numFmtId="0" fontId="11" fillId="0" borderId="2" xfId="29" applyFont="1" applyBorder="1" applyAlignment="1">
      <alignment horizontal="center" wrapText="1"/>
    </xf>
    <xf numFmtId="168" fontId="11" fillId="0" borderId="3" xfId="29" applyNumberFormat="1" applyFont="1" applyBorder="1" applyAlignment="1">
      <alignment horizontal="center" wrapText="1"/>
    </xf>
    <xf numFmtId="0" fontId="11" fillId="0" borderId="3" xfId="29" applyFont="1" applyBorder="1" applyAlignment="1">
      <alignment horizontal="center" wrapText="1"/>
    </xf>
    <xf numFmtId="0" fontId="11" fillId="0" borderId="4" xfId="29" applyFont="1" applyBorder="1" applyAlignment="1">
      <alignment horizontal="center" wrapText="1"/>
    </xf>
  </cellXfs>
  <cellStyles count="32">
    <cellStyle name="Migliaia" xfId="1" builtinId="3"/>
    <cellStyle name="Normale" xfId="0" builtinId="0"/>
    <cellStyle name="Normale_ClEta_Reg_Genere" xfId="2" xr:uid="{4666A5A4-B58F-4FD9-B29D-418181CCE716}"/>
    <cellStyle name="Normale_CondizOccupInizio" xfId="7" xr:uid="{9E792830-6A39-4629-BDC2-2ACCCF1ADE13}"/>
    <cellStyle name="Normale_CondizOccupInizio_Tab_EsitiOccupazionali IFTS2021" xfId="30" xr:uid="{32F33194-EAAE-42FC-847E-6515688F552F}"/>
    <cellStyle name="Normale_CondizOccupInizio_Tab_EsperienzaFormativa_FORMAZ IFTS 2021" xfId="20" xr:uid="{59118FD6-FC23-4A9D-B017-293062D9FBAE}"/>
    <cellStyle name="Normale_DopoDiplomaxRegionexGenere" xfId="15" xr:uid="{035A7565-E6C2-401A-9691-4E6C0BC8B31F}"/>
    <cellStyle name="Normale_Foglio1" xfId="10" xr:uid="{C4DD7C00-9EAD-4C26-827C-977E9B3F2EB5}"/>
    <cellStyle name="Normale_Foglio1 2" xfId="3" xr:uid="{53F40CD4-0849-4262-B13C-D06E122E4664}"/>
    <cellStyle name="Normale_Foglio1_Tab_EsperienzaFormativa_FORMAZ IFTS 2021" xfId="22" xr:uid="{99FF5AC1-30F8-44C0-A671-D5969584DA5E}"/>
    <cellStyle name="Normale_Foglio2" xfId="14" xr:uid="{D7944C38-3CAF-4897-B1E4-E3339A558033}"/>
    <cellStyle name="Normale_Foglio4" xfId="4" xr:uid="{B9A96F94-CB28-4FAD-B3E4-126B9406F290}"/>
    <cellStyle name="Normale_Foglio4_2" xfId="26" xr:uid="{9601BEEC-D782-41F6-BFA5-A44A09EFFCC6}"/>
    <cellStyle name="Normale_Foglio5" xfId="5" xr:uid="{5D9697F8-D5B8-45D4-B275-12B28067DD07}"/>
    <cellStyle name="Normale_Foglio6_1" xfId="29" xr:uid="{9C659AAB-A7BF-4A4F-92BA-3B3F000D0388}"/>
    <cellStyle name="Normale_GRUPPO_TitoloStudioInizio" xfId="6" xr:uid="{7048E683-7797-49B5-864D-602DBC982C28}"/>
    <cellStyle name="Normale_Iscrizione di nuovo" xfId="19" xr:uid="{CCF75B49-5055-4F91-A454-53E1E6082EC1}"/>
    <cellStyle name="Normale_SoddisfazioneCorso" xfId="13" xr:uid="{2CCB8E6A-593D-4AB5-AC78-6901DDA1A093}"/>
    <cellStyle name="Normale_SoddisfazioneGenerale" xfId="12" xr:uid="{A2EFA4A1-D7B2-4075-8D42-F6C26CCB1DDD}"/>
    <cellStyle name="Normale_SoddisfazioneStage_Tab_Formazione_Gradimento IFTS2021" xfId="17" xr:uid="{7DF52FFC-4D7C-4CD9-815A-9D69F497B0CD}"/>
    <cellStyle name="Normale_Spendibilità" xfId="18" xr:uid="{81F5F775-BFD6-4F77-A5E3-6C2F6CA3F6F3}"/>
    <cellStyle name="Normale_Tab 23 QuantotempoLavorStage" xfId="31" xr:uid="{661B9E6F-1904-42A2-BE84-0EFBB434F8C6}"/>
    <cellStyle name="Normale_Tab 26 DopoDiploma" xfId="21" xr:uid="{32C3C3EC-581A-459D-8B69-875917E1BC6B}"/>
    <cellStyle name="Normale_Tab 7 CondizOccupInizio" xfId="9" xr:uid="{83E6C5DA-56FE-4945-8367-EE457D2BB1BE}"/>
    <cellStyle name="Normale_Tab14" xfId="16" xr:uid="{6AA679DD-F38E-4CCA-BEEF-56EF7EF3F307}"/>
    <cellStyle name="Normale_Tab27 CondizOccupDopo12" xfId="23" xr:uid="{D3208D92-17DC-4B66-BC01-9096ABFF8643}"/>
    <cellStyle name="Normale_Tab3" xfId="8" xr:uid="{7DF35F1A-2E71-4AA2-BE71-342BED6124EE}"/>
    <cellStyle name="Normale_Tab3.1 TitoloStudioInizio" xfId="11" xr:uid="{04F53192-2D93-4CF4-B31D-11F4A3878E2D}"/>
    <cellStyle name="Normale_Tab4" xfId="24" xr:uid="{E242B8E1-99C2-4F7A-9443-90D24857B5A8}"/>
    <cellStyle name="Normale_Tab42 NonInCercaLav12mesi (2)" xfId="25" xr:uid="{5ECE792D-F5E6-435A-8C6E-5CAC8974F823}"/>
    <cellStyle name="Normale_Tab62 InizioPandemiaGen2020" xfId="28" xr:uid="{17B9B147-4892-4EDF-889E-5006FAF4C6BC}"/>
    <cellStyle name="Normale_Tabella 65  D81" xfId="27" xr:uid="{58F73DE6-DD40-4F3D-9841-8648E881B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B8-4AC5-A100-5412D2EBD5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B8-4AC5-A100-5412D2EBD5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B8-4AC5-A100-5412D2EBD5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B8-4AC5-A100-5412D2EBD5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B8-4AC5-A100-5412D2EBD5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2.1'!$E$7:$E$11</c:f>
              <c:strCache>
                <c:ptCount val="5"/>
                <c:pt idx="0">
                  <c:v>Emilia Romagna</c:v>
                </c:pt>
                <c:pt idx="1">
                  <c:v>Friuli Venezia Giulia</c:v>
                </c:pt>
                <c:pt idx="2">
                  <c:v>Lombardia</c:v>
                </c:pt>
                <c:pt idx="3">
                  <c:v>Marche</c:v>
                </c:pt>
                <c:pt idx="4">
                  <c:v>Toscana</c:v>
                </c:pt>
              </c:strCache>
            </c:strRef>
          </c:cat>
          <c:val>
            <c:numRef>
              <c:f>'Figura 2.1'!$F$7:$F$11</c:f>
              <c:numCache>
                <c:formatCode>General</c:formatCode>
                <c:ptCount val="5"/>
                <c:pt idx="0">
                  <c:v>861</c:v>
                </c:pt>
                <c:pt idx="1">
                  <c:v>242</c:v>
                </c:pt>
                <c:pt idx="2">
                  <c:v>1212</c:v>
                </c:pt>
                <c:pt idx="3">
                  <c:v>272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0-431D-ABB9-0903E5146BE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2.9'!$A$5</c:f>
              <c:strCache>
                <c:ptCount val="1"/>
                <c:pt idx="0">
                  <c:v>Volevo approfondire aspetti e contenuti a carattere tecnico/professionali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2.9'!$K$3:$O$4</c:f>
              <c:multiLvlStrCache>
                <c:ptCount val="5"/>
                <c:lvl>
                  <c:pt idx="0">
                    <c:v>18-22</c:v>
                  </c:pt>
                  <c:pt idx="1">
                    <c:v>23-26</c:v>
                  </c:pt>
                  <c:pt idx="2">
                    <c:v>27-30</c:v>
                  </c:pt>
                  <c:pt idx="3">
                    <c:v>31-35</c:v>
                  </c:pt>
                  <c:pt idx="4">
                    <c:v>&gt;35</c:v>
                  </c:pt>
                </c:lvl>
                <c:lvl>
                  <c:pt idx="0">
                    <c:v>Classe di età</c:v>
                  </c:pt>
                </c:lvl>
              </c:multiLvlStrCache>
            </c:multiLvlStrRef>
          </c:cat>
          <c:val>
            <c:numRef>
              <c:f>'Figura 2.9'!$K$5:$O$5</c:f>
              <c:numCache>
                <c:formatCode>#,##0.0</c:formatCode>
                <c:ptCount val="5"/>
                <c:pt idx="0">
                  <c:v>50.243571497698682</c:v>
                </c:pt>
                <c:pt idx="1">
                  <c:v>51.968246287591846</c:v>
                </c:pt>
                <c:pt idx="2">
                  <c:v>51.599765571161846</c:v>
                </c:pt>
                <c:pt idx="3">
                  <c:v>39.65313301162486</c:v>
                </c:pt>
                <c:pt idx="4">
                  <c:v>31.122719486431798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A-430A-8F06-B03A05A94449}"/>
            </c:ext>
          </c:extLst>
        </c:ser>
        <c:ser>
          <c:idx val="1"/>
          <c:order val="1"/>
          <c:tx>
            <c:strRef>
              <c:f>'Figura 2.9'!$A$6</c:f>
              <c:strCache>
                <c:ptCount val="1"/>
                <c:pt idx="0">
                  <c:v>Volevo inserirmi/reinserirmi nel mercato del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'Figura 2.9'!$K$3:$O$4</c:f>
              <c:multiLvlStrCache>
                <c:ptCount val="5"/>
                <c:lvl>
                  <c:pt idx="0">
                    <c:v>18-22</c:v>
                  </c:pt>
                  <c:pt idx="1">
                    <c:v>23-26</c:v>
                  </c:pt>
                  <c:pt idx="2">
                    <c:v>27-30</c:v>
                  </c:pt>
                  <c:pt idx="3">
                    <c:v>31-35</c:v>
                  </c:pt>
                  <c:pt idx="4">
                    <c:v>&gt;35</c:v>
                  </c:pt>
                </c:lvl>
                <c:lvl>
                  <c:pt idx="0">
                    <c:v>Classe di età</c:v>
                  </c:pt>
                </c:lvl>
              </c:multiLvlStrCache>
            </c:multiLvlStrRef>
          </c:cat>
          <c:val>
            <c:numRef>
              <c:f>'Figura 2.9'!$K$6:$O$6</c:f>
              <c:numCache>
                <c:formatCode>#,##0.0</c:formatCode>
                <c:ptCount val="5"/>
                <c:pt idx="0">
                  <c:v>43.818690903625665</c:v>
                </c:pt>
                <c:pt idx="1">
                  <c:v>36.897199981037332</c:v>
                </c:pt>
                <c:pt idx="2">
                  <c:v>39.891247631449787</c:v>
                </c:pt>
                <c:pt idx="3">
                  <c:v>46.131955427922414</c:v>
                </c:pt>
                <c:pt idx="4">
                  <c:v>54.851797304004521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5A-430A-8F06-B03A05A94449}"/>
            </c:ext>
          </c:extLst>
        </c:ser>
        <c:ser>
          <c:idx val="2"/>
          <c:order val="2"/>
          <c:tx>
            <c:strRef>
              <c:f>'Figura 2.9'!$A$7</c:f>
              <c:strCache>
                <c:ptCount val="1"/>
                <c:pt idx="0">
                  <c:v>Volevo/avevo bisogno di aggiornamento professionale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'Figura 2.9'!$K$3:$O$4</c:f>
              <c:multiLvlStrCache>
                <c:ptCount val="5"/>
                <c:lvl>
                  <c:pt idx="0">
                    <c:v>18-22</c:v>
                  </c:pt>
                  <c:pt idx="1">
                    <c:v>23-26</c:v>
                  </c:pt>
                  <c:pt idx="2">
                    <c:v>27-30</c:v>
                  </c:pt>
                  <c:pt idx="3">
                    <c:v>31-35</c:v>
                  </c:pt>
                  <c:pt idx="4">
                    <c:v>&gt;35</c:v>
                  </c:pt>
                </c:lvl>
                <c:lvl>
                  <c:pt idx="0">
                    <c:v>Classe di età</c:v>
                  </c:pt>
                </c:lvl>
              </c:multiLvlStrCache>
            </c:multiLvlStrRef>
          </c:cat>
          <c:val>
            <c:numRef>
              <c:f>'Figura 2.9'!$K$7:$O$7</c:f>
              <c:numCache>
                <c:formatCode>#,##0.0</c:formatCode>
                <c:ptCount val="5"/>
                <c:pt idx="0">
                  <c:v>3.5339616980215953</c:v>
                </c:pt>
                <c:pt idx="1">
                  <c:v>10.871966922532764</c:v>
                </c:pt>
                <c:pt idx="2">
                  <c:v>8.0834657948764352</c:v>
                </c:pt>
                <c:pt idx="3">
                  <c:v>13.427885072744045</c:v>
                </c:pt>
                <c:pt idx="4">
                  <c:v>14.025483209563729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5A-430A-8F06-B03A05A94449}"/>
            </c:ext>
          </c:extLst>
        </c:ser>
        <c:ser>
          <c:idx val="3"/>
          <c:order val="3"/>
          <c:tx>
            <c:strRef>
              <c:f>'Figura 2.9'!$A$8</c:f>
              <c:strCache>
                <c:ptCount val="1"/>
                <c:pt idx="0">
                  <c:v>Volevo concludere un percorso più semplice di quello universitario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'Figura 2.9'!$K$3:$O$4</c:f>
              <c:multiLvlStrCache>
                <c:ptCount val="5"/>
                <c:lvl>
                  <c:pt idx="0">
                    <c:v>18-22</c:v>
                  </c:pt>
                  <c:pt idx="1">
                    <c:v>23-26</c:v>
                  </c:pt>
                  <c:pt idx="2">
                    <c:v>27-30</c:v>
                  </c:pt>
                  <c:pt idx="3">
                    <c:v>31-35</c:v>
                  </c:pt>
                  <c:pt idx="4">
                    <c:v>&gt;35</c:v>
                  </c:pt>
                </c:lvl>
                <c:lvl>
                  <c:pt idx="0">
                    <c:v>Classe di età</c:v>
                  </c:pt>
                </c:lvl>
              </c:multiLvlStrCache>
            </c:multiLvlStrRef>
          </c:cat>
          <c:val>
            <c:numRef>
              <c:f>'Figura 2.9'!$K$8:$O$8</c:f>
              <c:numCache>
                <c:formatCode>#,##0.0</c:formatCode>
                <c:ptCount val="5"/>
                <c:pt idx="0">
                  <c:v>2.4037759006541233</c:v>
                </c:pt>
                <c:pt idx="1">
                  <c:v>0.26258680883769731</c:v>
                </c:pt>
                <c:pt idx="2">
                  <c:v>0.42552100251200631</c:v>
                </c:pt>
                <c:pt idx="3">
                  <c:v>0.78702648770867312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5A-430A-8F06-B03A05A9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982176"/>
        <c:axId val="1858979680"/>
      </c:barChart>
      <c:catAx>
        <c:axId val="18589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8979680"/>
        <c:crosses val="autoZero"/>
        <c:auto val="1"/>
        <c:lblAlgn val="ctr"/>
        <c:lblOffset val="100"/>
        <c:noMultiLvlLbl val="0"/>
      </c:catAx>
      <c:valAx>
        <c:axId val="185897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89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141071620043941"/>
          <c:y val="2.1072597388260349E-2"/>
          <c:w val="0.79152339527718896"/>
          <c:h val="0.6920551424633826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2.10'!$C$3</c:f>
              <c:strCache>
                <c:ptCount val="1"/>
                <c:pt idx="0">
                  <c:v>molto d'accordo</c:v>
                </c:pt>
              </c:strCache>
            </c:strRef>
          </c:tx>
          <c:invertIfNegative val="0"/>
          <c:cat>
            <c:strRef>
              <c:f>'Figura 2.10'!$B$4:$B$7</c:f>
              <c:strCache>
                <c:ptCount val="4"/>
                <c:pt idx="0">
                  <c:v>Le conoscenze che mi ha trasmesso il corso erano in linea con le mie aspettative</c:v>
                </c:pt>
                <c:pt idx="1">
                  <c:v>Il corso IFTS era troppo specialistico rispetto alle conoscenze /competenze che possedevo al momento dell'iscrizione al corso</c:v>
                </c:pt>
                <c:pt idx="2">
                  <c:v>Il corso IFTS era adeguato rispetto alle conoscenze /competenze in mio possesso</c:v>
                </c:pt>
                <c:pt idx="3">
                  <c:v>I contenuti venivano trattati in modo troppo generico</c:v>
                </c:pt>
              </c:strCache>
            </c:strRef>
          </c:cat>
          <c:val>
            <c:numRef>
              <c:f>'Figura 2.10'!$C$4:$C$7</c:f>
              <c:numCache>
                <c:formatCode>0.0</c:formatCode>
                <c:ptCount val="4"/>
                <c:pt idx="0">
                  <c:v>27.02656306431302</c:v>
                </c:pt>
                <c:pt idx="1">
                  <c:v>1.9053845781105621</c:v>
                </c:pt>
                <c:pt idx="2">
                  <c:v>18.753866428112264</c:v>
                </c:pt>
                <c:pt idx="3">
                  <c:v>4.1616795120994938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2-463E-B3B1-A3C51F98A0E1}"/>
            </c:ext>
          </c:extLst>
        </c:ser>
        <c:ser>
          <c:idx val="1"/>
          <c:order val="1"/>
          <c:tx>
            <c:strRef>
              <c:f>'Figura 2.10'!$D$3</c:f>
              <c:strCache>
                <c:ptCount val="1"/>
                <c:pt idx="0">
                  <c:v>d'accordo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2.10'!$B$4:$B$7</c:f>
              <c:strCache>
                <c:ptCount val="4"/>
                <c:pt idx="0">
                  <c:v>Le conoscenze che mi ha trasmesso il corso erano in linea con le mie aspettative</c:v>
                </c:pt>
                <c:pt idx="1">
                  <c:v>Il corso IFTS era troppo specialistico rispetto alle conoscenze /competenze che possedevo al momento dell'iscrizione al corso</c:v>
                </c:pt>
                <c:pt idx="2">
                  <c:v>Il corso IFTS era adeguato rispetto alle conoscenze /competenze in mio possesso</c:v>
                </c:pt>
                <c:pt idx="3">
                  <c:v>I contenuti venivano trattati in modo troppo generico</c:v>
                </c:pt>
              </c:strCache>
            </c:strRef>
          </c:cat>
          <c:val>
            <c:numRef>
              <c:f>'Figura 2.10'!$D$4:$D$7</c:f>
              <c:numCache>
                <c:formatCode>0.0</c:formatCode>
                <c:ptCount val="4"/>
                <c:pt idx="0">
                  <c:v>66.294753979566195</c:v>
                </c:pt>
                <c:pt idx="1">
                  <c:v>19.970664445214958</c:v>
                </c:pt>
                <c:pt idx="2">
                  <c:v>74.088916593848126</c:v>
                </c:pt>
                <c:pt idx="3">
                  <c:v>19.98015306251267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02-463E-B3B1-A3C51F98A0E1}"/>
            </c:ext>
          </c:extLst>
        </c:ser>
        <c:ser>
          <c:idx val="2"/>
          <c:order val="2"/>
          <c:tx>
            <c:strRef>
              <c:f>'Figura 2.10'!$E$3</c:f>
              <c:strCache>
                <c:ptCount val="1"/>
                <c:pt idx="0">
                  <c:v>in disaccordo</c:v>
                </c:pt>
              </c:strCache>
            </c:strRef>
          </c:tx>
          <c:invertIfNegative val="0"/>
          <c:cat>
            <c:strRef>
              <c:f>'Figura 2.10'!$B$4:$B$7</c:f>
              <c:strCache>
                <c:ptCount val="4"/>
                <c:pt idx="0">
                  <c:v>Le conoscenze che mi ha trasmesso il corso erano in linea con le mie aspettative</c:v>
                </c:pt>
                <c:pt idx="1">
                  <c:v>Il corso IFTS era troppo specialistico rispetto alle conoscenze /competenze che possedevo al momento dell'iscrizione al corso</c:v>
                </c:pt>
                <c:pt idx="2">
                  <c:v>Il corso IFTS era adeguato rispetto alle conoscenze /competenze in mio possesso</c:v>
                </c:pt>
                <c:pt idx="3">
                  <c:v>I contenuti venivano trattati in modo troppo generico</c:v>
                </c:pt>
              </c:strCache>
            </c:strRef>
          </c:cat>
          <c:val>
            <c:numRef>
              <c:f>'Figura 2.10'!$E$4:$E$7</c:f>
              <c:numCache>
                <c:formatCode>0.0</c:formatCode>
                <c:ptCount val="4"/>
                <c:pt idx="0">
                  <c:v>5.5516332651756484</c:v>
                </c:pt>
                <c:pt idx="1">
                  <c:v>62.243222868758238</c:v>
                </c:pt>
                <c:pt idx="2">
                  <c:v>6.8398068217833199</c:v>
                </c:pt>
                <c:pt idx="3">
                  <c:v>61.536008054207336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2-463E-B3B1-A3C51F98A0E1}"/>
            </c:ext>
          </c:extLst>
        </c:ser>
        <c:ser>
          <c:idx val="3"/>
          <c:order val="3"/>
          <c:tx>
            <c:strRef>
              <c:f>'Figura 2.10'!$F$3</c:f>
              <c:strCache>
                <c:ptCount val="1"/>
                <c:pt idx="0">
                  <c:v>completamente in disaccordo</c:v>
                </c:pt>
              </c:strCache>
            </c:strRef>
          </c:tx>
          <c:invertIfNegative val="0"/>
          <c:cat>
            <c:strRef>
              <c:f>'Figura 2.10'!$B$4:$B$7</c:f>
              <c:strCache>
                <c:ptCount val="4"/>
                <c:pt idx="0">
                  <c:v>Le conoscenze che mi ha trasmesso il corso erano in linea con le mie aspettative</c:v>
                </c:pt>
                <c:pt idx="1">
                  <c:v>Il corso IFTS era troppo specialistico rispetto alle conoscenze /competenze che possedevo al momento dell'iscrizione al corso</c:v>
                </c:pt>
                <c:pt idx="2">
                  <c:v>Il corso IFTS era adeguato rispetto alle conoscenze /competenze in mio possesso</c:v>
                </c:pt>
                <c:pt idx="3">
                  <c:v>I contenuti venivano trattati in modo troppo generico</c:v>
                </c:pt>
              </c:strCache>
            </c:strRef>
          </c:cat>
          <c:val>
            <c:numRef>
              <c:f>'Figura 2.10'!$F$4:$F$7</c:f>
              <c:numCache>
                <c:formatCode>0.0</c:formatCode>
                <c:ptCount val="4"/>
                <c:pt idx="0">
                  <c:v>1.1270496909445185</c:v>
                </c:pt>
                <c:pt idx="1">
                  <c:v>15.880728107915546</c:v>
                </c:pt>
                <c:pt idx="2">
                  <c:v>0.3174101562557603</c:v>
                </c:pt>
                <c:pt idx="3">
                  <c:v>14.322159371179819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02-463E-B3B1-A3C51F98A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3103744"/>
        <c:axId val="63105280"/>
        <c:axId val="0"/>
      </c:bar3DChart>
      <c:catAx>
        <c:axId val="63103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3105280"/>
        <c:crosses val="autoZero"/>
        <c:auto val="1"/>
        <c:lblAlgn val="ctr"/>
        <c:lblOffset val="100"/>
        <c:noMultiLvlLbl val="0"/>
      </c:catAx>
      <c:valAx>
        <c:axId val="6310528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631037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/>
            </a:pPr>
            <a:endParaRPr lang="it-IT"/>
          </a:p>
        </c:txPr>
      </c:dTable>
    </c:plotArea>
    <c:plotVisOnly val="1"/>
    <c:dispBlanksAs val="gap"/>
    <c:showDLblsOverMax val="0"/>
  </c:chart>
  <c:txPr>
    <a:bodyPr/>
    <a:lstStyle/>
    <a:p>
      <a:pPr>
        <a:defRPr sz="8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2.11'!$B$3</c:f>
              <c:strCache>
                <c:ptCount val="1"/>
                <c:pt idx="0">
                  <c:v>Pienamente Soddisfacente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2.11'!$A$4:$A$9</c:f>
              <c:strCache>
                <c:ptCount val="6"/>
                <c:pt idx="0">
                  <c:v>Disponibilità del responsabile o tutor dell’azienda/ente/istituto</c:v>
                </c:pt>
                <c:pt idx="1">
                  <c:v>Adeguatezza delle postazioni di lavoro</c:v>
                </c:pt>
                <c:pt idx="2">
                  <c:v>Possibilità di accedere a strumenti o macchinari di lavoro</c:v>
                </c:pt>
                <c:pt idx="3">
                  <c:v>Coerenza con i contenuti del corso IFTS</c:v>
                </c:pt>
                <c:pt idx="4">
                  <c:v>Clima dell’ambiente di lavoro</c:v>
                </c:pt>
                <c:pt idx="5">
                  <c:v>Adeguata collocazione dello stage all’interno del corso IFTS</c:v>
                </c:pt>
              </c:strCache>
            </c:strRef>
          </c:cat>
          <c:val>
            <c:numRef>
              <c:f>'Figura 2.11'!$B$4:$B$9</c:f>
              <c:numCache>
                <c:formatCode>0.0</c:formatCode>
                <c:ptCount val="6"/>
                <c:pt idx="0">
                  <c:v>49.047592712726768</c:v>
                </c:pt>
                <c:pt idx="1">
                  <c:v>44.535525415162788</c:v>
                </c:pt>
                <c:pt idx="2">
                  <c:v>42.131646086264382</c:v>
                </c:pt>
                <c:pt idx="3">
                  <c:v>41.576945771752769</c:v>
                </c:pt>
                <c:pt idx="4">
                  <c:v>47.400263566898396</c:v>
                </c:pt>
                <c:pt idx="5">
                  <c:v>43.145871228352647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D-44E6-A6D4-CD7937FDF9E2}"/>
            </c:ext>
          </c:extLst>
        </c:ser>
        <c:ser>
          <c:idx val="1"/>
          <c:order val="1"/>
          <c:tx>
            <c:strRef>
              <c:f>'Figura 2.11'!$C$3</c:f>
              <c:strCache>
                <c:ptCount val="1"/>
                <c:pt idx="0">
                  <c:v>Soddisfacente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2.11'!$A$4:$A$9</c:f>
              <c:strCache>
                <c:ptCount val="6"/>
                <c:pt idx="0">
                  <c:v>Disponibilità del responsabile o tutor dell’azienda/ente/istituto</c:v>
                </c:pt>
                <c:pt idx="1">
                  <c:v>Adeguatezza delle postazioni di lavoro</c:v>
                </c:pt>
                <c:pt idx="2">
                  <c:v>Possibilità di accedere a strumenti o macchinari di lavoro</c:v>
                </c:pt>
                <c:pt idx="3">
                  <c:v>Coerenza con i contenuti del corso IFTS</c:v>
                </c:pt>
                <c:pt idx="4">
                  <c:v>Clima dell’ambiente di lavoro</c:v>
                </c:pt>
                <c:pt idx="5">
                  <c:v>Adeguata collocazione dello stage all’interno del corso IFTS</c:v>
                </c:pt>
              </c:strCache>
            </c:strRef>
          </c:cat>
          <c:val>
            <c:numRef>
              <c:f>'Figura 2.11'!$C$4:$C$9</c:f>
              <c:numCache>
                <c:formatCode>0.0</c:formatCode>
                <c:ptCount val="6"/>
                <c:pt idx="0">
                  <c:v>39.521829776763205</c:v>
                </c:pt>
                <c:pt idx="1">
                  <c:v>45.491196248931395</c:v>
                </c:pt>
                <c:pt idx="2">
                  <c:v>45.670080965865317</c:v>
                </c:pt>
                <c:pt idx="3">
                  <c:v>44.858907425842595</c:v>
                </c:pt>
                <c:pt idx="4">
                  <c:v>43.14741509619909</c:v>
                </c:pt>
                <c:pt idx="5">
                  <c:v>47.229599463560717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D-44E6-A6D4-CD7937FDF9E2}"/>
            </c:ext>
          </c:extLst>
        </c:ser>
        <c:ser>
          <c:idx val="2"/>
          <c:order val="2"/>
          <c:tx>
            <c:strRef>
              <c:f>'Figura 2.11'!$D$3</c:f>
              <c:strCache>
                <c:ptCount val="1"/>
                <c:pt idx="0">
                  <c:v>Appena Soddisfacente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'Figura 2.11'!$A$4:$A$9</c:f>
              <c:strCache>
                <c:ptCount val="6"/>
                <c:pt idx="0">
                  <c:v>Disponibilità del responsabile o tutor dell’azienda/ente/istituto</c:v>
                </c:pt>
                <c:pt idx="1">
                  <c:v>Adeguatezza delle postazioni di lavoro</c:v>
                </c:pt>
                <c:pt idx="2">
                  <c:v>Possibilità di accedere a strumenti o macchinari di lavoro</c:v>
                </c:pt>
                <c:pt idx="3">
                  <c:v>Coerenza con i contenuti del corso IFTS</c:v>
                </c:pt>
                <c:pt idx="4">
                  <c:v>Clima dell’ambiente di lavoro</c:v>
                </c:pt>
                <c:pt idx="5">
                  <c:v>Adeguata collocazione dello stage all’interno del corso IFTS</c:v>
                </c:pt>
              </c:strCache>
            </c:strRef>
          </c:cat>
          <c:val>
            <c:numRef>
              <c:f>'Figura 2.11'!$D$4:$D$9</c:f>
              <c:numCache>
                <c:formatCode>0.0</c:formatCode>
                <c:ptCount val="6"/>
                <c:pt idx="0">
                  <c:v>6.5320112159437604</c:v>
                </c:pt>
                <c:pt idx="1">
                  <c:v>5.9538162335831677</c:v>
                </c:pt>
                <c:pt idx="2">
                  <c:v>7.859495793593446</c:v>
                </c:pt>
                <c:pt idx="3">
                  <c:v>8.2585556265349567</c:v>
                </c:pt>
                <c:pt idx="4">
                  <c:v>4.6860464752571609</c:v>
                </c:pt>
                <c:pt idx="5">
                  <c:v>5.1715139137149757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D-44E6-A6D4-CD7937FDF9E2}"/>
            </c:ext>
          </c:extLst>
        </c:ser>
        <c:ser>
          <c:idx val="3"/>
          <c:order val="3"/>
          <c:tx>
            <c:strRef>
              <c:f>'Figura 2.11'!$E$3</c:f>
              <c:strCache>
                <c:ptCount val="1"/>
                <c:pt idx="0">
                  <c:v>Insoddisfacente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'Figura 2.11'!$A$4:$A$9</c:f>
              <c:strCache>
                <c:ptCount val="6"/>
                <c:pt idx="0">
                  <c:v>Disponibilità del responsabile o tutor dell’azienda/ente/istituto</c:v>
                </c:pt>
                <c:pt idx="1">
                  <c:v>Adeguatezza delle postazioni di lavoro</c:v>
                </c:pt>
                <c:pt idx="2">
                  <c:v>Possibilità di accedere a strumenti o macchinari di lavoro</c:v>
                </c:pt>
                <c:pt idx="3">
                  <c:v>Coerenza con i contenuti del corso IFTS</c:v>
                </c:pt>
                <c:pt idx="4">
                  <c:v>Clima dell’ambiente di lavoro</c:v>
                </c:pt>
                <c:pt idx="5">
                  <c:v>Adeguata collocazione dello stage all’interno del corso IFTS</c:v>
                </c:pt>
              </c:strCache>
            </c:strRef>
          </c:cat>
          <c:val>
            <c:numRef>
              <c:f>'Figura 2.11'!$E$4:$E$9</c:f>
              <c:numCache>
                <c:formatCode>0.0</c:formatCode>
                <c:ptCount val="6"/>
                <c:pt idx="0">
                  <c:v>4.3153802445269154</c:v>
                </c:pt>
                <c:pt idx="1">
                  <c:v>3.4362760522832123</c:v>
                </c:pt>
                <c:pt idx="2">
                  <c:v>3.7555911042374053</c:v>
                </c:pt>
                <c:pt idx="3">
                  <c:v>4.7224051258302513</c:v>
                </c:pt>
                <c:pt idx="4">
                  <c:v>4.1830888116059288</c:v>
                </c:pt>
                <c:pt idx="5">
                  <c:v>3.8698293443322154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1D-44E6-A6D4-CD7937FDF9E2}"/>
            </c:ext>
          </c:extLst>
        </c:ser>
        <c:ser>
          <c:idx val="4"/>
          <c:order val="4"/>
          <c:tx>
            <c:strRef>
              <c:f>'x6'!#REF!</c:f>
              <c:strCache>
                <c:ptCount val="1"/>
                <c:pt idx="0">
                  <c:v>#RIF!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'Figura 2.11'!$A$4:$A$9</c:f>
              <c:strCache>
                <c:ptCount val="6"/>
                <c:pt idx="0">
                  <c:v>Disponibilità del responsabile o tutor dell’azienda/ente/istituto</c:v>
                </c:pt>
                <c:pt idx="1">
                  <c:v>Adeguatezza delle postazioni di lavoro</c:v>
                </c:pt>
                <c:pt idx="2">
                  <c:v>Possibilità di accedere a strumenti o macchinari di lavoro</c:v>
                </c:pt>
                <c:pt idx="3">
                  <c:v>Coerenza con i contenuti del corso IFTS</c:v>
                </c:pt>
                <c:pt idx="4">
                  <c:v>Clima dell’ambiente di lavoro</c:v>
                </c:pt>
                <c:pt idx="5">
                  <c:v>Adeguata collocazione dello stage all’interno del corso IFTS</c:v>
                </c:pt>
              </c:strCache>
            </c:strRef>
          </c:cat>
          <c:val>
            <c:numRef>
              <c:f>'x6'!#REF!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1D-44E6-A6D4-CD7937FD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0814912"/>
        <c:axId val="840815896"/>
      </c:barChart>
      <c:catAx>
        <c:axId val="840814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0815896"/>
        <c:crossesAt val="0"/>
        <c:auto val="1"/>
        <c:lblAlgn val="ctr"/>
        <c:lblOffset val="100"/>
        <c:noMultiLvlLbl val="0"/>
      </c:catAx>
      <c:valAx>
        <c:axId val="8408158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0814912"/>
        <c:crosses val="autoZero"/>
        <c:crossBetween val="between"/>
        <c:majorUnit val="20"/>
        <c:minorUnit val="4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2.12'!$A$6</c:f>
              <c:strCache>
                <c:ptCount val="1"/>
                <c:pt idx="0">
                  <c:v>Sicuramente si'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2.12'!$B$3:$F$3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2.12'!$B$6:$F$6</c:f>
              <c:numCache>
                <c:formatCode>#,##0.0</c:formatCode>
                <c:ptCount val="5"/>
                <c:pt idx="0">
                  <c:v>55.258116883116749</c:v>
                </c:pt>
                <c:pt idx="1">
                  <c:v>45.847776118861383</c:v>
                </c:pt>
                <c:pt idx="2">
                  <c:v>61.382262121500389</c:v>
                </c:pt>
                <c:pt idx="3">
                  <c:v>63.338385752178837</c:v>
                </c:pt>
                <c:pt idx="4">
                  <c:v>37.835276967930064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C-4160-A83C-D3D667939C15}"/>
            </c:ext>
          </c:extLst>
        </c:ser>
        <c:ser>
          <c:idx val="1"/>
          <c:order val="1"/>
          <c:tx>
            <c:strRef>
              <c:f>'Figura 2.12'!$A$7</c:f>
              <c:strCache>
                <c:ptCount val="1"/>
                <c:pt idx="0">
                  <c:v>Probabilmente si'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2.12'!$B$3:$F$3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2.12'!$B$7:$F$7</c:f>
              <c:numCache>
                <c:formatCode>#,##0.0</c:formatCode>
                <c:ptCount val="5"/>
                <c:pt idx="0">
                  <c:v>36.097537878787769</c:v>
                </c:pt>
                <c:pt idx="1">
                  <c:v>36.59208460024594</c:v>
                </c:pt>
                <c:pt idx="2">
                  <c:v>26.406228776678663</c:v>
                </c:pt>
                <c:pt idx="3">
                  <c:v>29.329291398256903</c:v>
                </c:pt>
                <c:pt idx="4">
                  <c:v>39.105320699708486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C-4160-A83C-D3D667939C15}"/>
            </c:ext>
          </c:extLst>
        </c:ser>
        <c:ser>
          <c:idx val="2"/>
          <c:order val="2"/>
          <c:tx>
            <c:strRef>
              <c:f>'Figura 2.12'!$A$8</c:f>
              <c:strCache>
                <c:ptCount val="1"/>
                <c:pt idx="0">
                  <c:v>Probabilmente 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'Figura 2.12'!$B$3:$F$3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2.12'!$B$8:$F$8</c:f>
              <c:numCache>
                <c:formatCode>#,##0.0</c:formatCode>
                <c:ptCount val="5"/>
                <c:pt idx="0">
                  <c:v>4.319264069264058</c:v>
                </c:pt>
                <c:pt idx="1">
                  <c:v>11.224133090630803</c:v>
                </c:pt>
                <c:pt idx="2">
                  <c:v>6.2813305112397035</c:v>
                </c:pt>
                <c:pt idx="3">
                  <c:v>2.652519893899203</c:v>
                </c:pt>
                <c:pt idx="4">
                  <c:v>12.906341107871731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C-4160-A83C-D3D667939C15}"/>
            </c:ext>
          </c:extLst>
        </c:ser>
        <c:ser>
          <c:idx val="3"/>
          <c:order val="3"/>
          <c:tx>
            <c:strRef>
              <c:f>'Figura 2.12'!$A$9</c:f>
              <c:strCache>
                <c:ptCount val="1"/>
                <c:pt idx="0">
                  <c:v>Sicuramente 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'Figura 2.12'!$B$3:$F$3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2.12'!$B$9:$F$9</c:f>
              <c:numCache>
                <c:formatCode>#,##0.0</c:formatCode>
                <c:ptCount val="5"/>
                <c:pt idx="0">
                  <c:v>3.081033549783541</c:v>
                </c:pt>
                <c:pt idx="1">
                  <c:v>6.3360061902619007</c:v>
                </c:pt>
                <c:pt idx="2">
                  <c:v>5.2084216207332794</c:v>
                </c:pt>
                <c:pt idx="3">
                  <c:v>0</c:v>
                </c:pt>
                <c:pt idx="4">
                  <c:v>7.4234693877551079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AC-4160-A83C-D3D667939C15}"/>
            </c:ext>
          </c:extLst>
        </c:ser>
        <c:ser>
          <c:idx val="4"/>
          <c:order val="4"/>
          <c:tx>
            <c:strRef>
              <c:f>'Figura 2.12'!$A$10</c:f>
              <c:strCache>
                <c:ptCount val="1"/>
                <c:pt idx="0">
                  <c:v>Non so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'Figura 2.12'!$B$3:$F$3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2.12'!$B$10:$F$10</c:f>
              <c:numCache>
                <c:formatCode>#,##0.0</c:formatCode>
                <c:ptCount val="5"/>
                <c:pt idx="0">
                  <c:v>1.2440476190476157</c:v>
                </c:pt>
                <c:pt idx="1">
                  <c:v>0</c:v>
                </c:pt>
                <c:pt idx="2" formatCode="#,###.0">
                  <c:v>0.7</c:v>
                </c:pt>
                <c:pt idx="3">
                  <c:v>4.6798029556650214</c:v>
                </c:pt>
                <c:pt idx="4">
                  <c:v>2.7295918367346963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AC-4160-A83C-D3D667939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6924815"/>
        <c:axId val="1706916911"/>
      </c:barChart>
      <c:catAx>
        <c:axId val="1706924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6916911"/>
        <c:crosses val="autoZero"/>
        <c:auto val="1"/>
        <c:lblAlgn val="ctr"/>
        <c:lblOffset val="100"/>
        <c:noMultiLvlLbl val="0"/>
      </c:catAx>
      <c:valAx>
        <c:axId val="170691691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692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1A-4369-BA7E-DDA7B9E1C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1A-4369-BA7E-DDA7B9E1C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1A-4369-BA7E-DDA7B9E1C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1A-4369-BA7E-DDA7B9E1C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01A-4369-BA7E-DDA7B9E1C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01A-4369-BA7E-DDA7B9E1C3A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01A-4369-BA7E-DDA7B9E1C3A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01A-4369-BA7E-DDA7B9E1C3A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01A-4369-BA7E-DDA7B9E1C3A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01A-4369-BA7E-DDA7B9E1C3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2.13'!$B$6:$B$15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2.13'!$C$6:$C$15</c:f>
              <c:numCache>
                <c:formatCode>#,##0.0</c:formatCode>
                <c:ptCount val="10"/>
                <c:pt idx="0">
                  <c:v>6.3473053892215567</c:v>
                </c:pt>
                <c:pt idx="1">
                  <c:v>1.4970059880239521</c:v>
                </c:pt>
                <c:pt idx="2">
                  <c:v>2.0359281437125749</c:v>
                </c:pt>
                <c:pt idx="3">
                  <c:v>67.425149700598809</c:v>
                </c:pt>
                <c:pt idx="4">
                  <c:v>4.1916167664670656</c:v>
                </c:pt>
                <c:pt idx="5">
                  <c:v>0.77844311377245512</c:v>
                </c:pt>
                <c:pt idx="6">
                  <c:v>0.41916167664670656</c:v>
                </c:pt>
                <c:pt idx="7">
                  <c:v>1.0778443113772456</c:v>
                </c:pt>
                <c:pt idx="8">
                  <c:v>1.5568862275449102</c:v>
                </c:pt>
                <c:pt idx="9">
                  <c:v>14.67065868263473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01A-4369-BA7E-DDA7B9E1C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51640419947507"/>
          <c:y val="0.5671252551764363"/>
          <c:w val="0.63096719160104986"/>
          <c:h val="0.40509696704578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802909011373578"/>
          <c:y val="3.482114593225704E-2"/>
          <c:w val="0.47625568678915137"/>
          <c:h val="0.81933084575254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'Figura 2.14'!$D$6</c:f>
              <c:strCache>
                <c:ptCount val="1"/>
                <c:pt idx="0">
                  <c:v>Lombardia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2.14'!$C$7:$C$16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2.14'!$D$7:$D$16</c:f>
              <c:numCache>
                <c:formatCode>#,##0.0</c:formatCode>
                <c:ptCount val="10"/>
                <c:pt idx="0">
                  <c:v>8.3791208791208778</c:v>
                </c:pt>
                <c:pt idx="1">
                  <c:v>0.41208791208791212</c:v>
                </c:pt>
                <c:pt idx="2">
                  <c:v>1.3736263736263736</c:v>
                </c:pt>
                <c:pt idx="3">
                  <c:v>71.291208791208788</c:v>
                </c:pt>
                <c:pt idx="4">
                  <c:v>2.197802197802198</c:v>
                </c:pt>
                <c:pt idx="5">
                  <c:v>0.41208791208791212</c:v>
                </c:pt>
                <c:pt idx="6">
                  <c:v>0.41208791208791212</c:v>
                </c:pt>
                <c:pt idx="7">
                  <c:v>1.3736263736263736</c:v>
                </c:pt>
                <c:pt idx="8">
                  <c:v>2.6098901098901099</c:v>
                </c:pt>
                <c:pt idx="9">
                  <c:v>11.538461538461538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9-4744-B85F-C5CF6E1FFEDD}"/>
            </c:ext>
          </c:extLst>
        </c:ser>
        <c:ser>
          <c:idx val="1"/>
          <c:order val="1"/>
          <c:tx>
            <c:strRef>
              <c:f>'Figura 2.14'!$E$6</c:f>
              <c:strCache>
                <c:ptCount val="1"/>
                <c:pt idx="0">
                  <c:v>Friuli Venezia Giulia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2.14'!$C$7:$C$16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2.14'!$E$7:$E$16</c:f>
              <c:numCache>
                <c:formatCode>#,##0.0</c:formatCode>
                <c:ptCount val="10"/>
                <c:pt idx="0">
                  <c:v>2.9411764705882351</c:v>
                </c:pt>
                <c:pt idx="1">
                  <c:v>1.4705882352941175</c:v>
                </c:pt>
                <c:pt idx="2">
                  <c:v>5.8823529411764701</c:v>
                </c:pt>
                <c:pt idx="3">
                  <c:v>64.705882352941174</c:v>
                </c:pt>
                <c:pt idx="4">
                  <c:v>8.8235294117647065</c:v>
                </c:pt>
                <c:pt idx="5">
                  <c:v>2.2058823529411766</c:v>
                </c:pt>
                <c:pt idx="6">
                  <c:v>2.2058823529411766</c:v>
                </c:pt>
                <c:pt idx="7">
                  <c:v>0.73529411764705876</c:v>
                </c:pt>
                <c:pt idx="8">
                  <c:v>0.73529411764705876</c:v>
                </c:pt>
                <c:pt idx="9">
                  <c:v>10.294117647058822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9-4744-B85F-C5CF6E1FFEDD}"/>
            </c:ext>
          </c:extLst>
        </c:ser>
        <c:ser>
          <c:idx val="2"/>
          <c:order val="2"/>
          <c:tx>
            <c:strRef>
              <c:f>'Figura 2.14'!$F$6</c:f>
              <c:strCache>
                <c:ptCount val="1"/>
                <c:pt idx="0">
                  <c:v>Emilia Romagna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2.14'!$C$7:$C$16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2.14'!$F$7:$F$16</c:f>
              <c:numCache>
                <c:formatCode>#,##0.0</c:formatCode>
                <c:ptCount val="10"/>
                <c:pt idx="0">
                  <c:v>5.360443622920517</c:v>
                </c:pt>
                <c:pt idx="1">
                  <c:v>2.2181146025878005</c:v>
                </c:pt>
                <c:pt idx="2">
                  <c:v>2.5878003696857674</c:v>
                </c:pt>
                <c:pt idx="3">
                  <c:v>67.65249537892791</c:v>
                </c:pt>
                <c:pt idx="4">
                  <c:v>5.730129390018484</c:v>
                </c:pt>
                <c:pt idx="5">
                  <c:v>0.92421441774491686</c:v>
                </c:pt>
                <c:pt idx="6">
                  <c:v>0.18484288354898337</c:v>
                </c:pt>
                <c:pt idx="7">
                  <c:v>0.92421441774491686</c:v>
                </c:pt>
                <c:pt idx="8">
                  <c:v>1.1090573012939002</c:v>
                </c:pt>
                <c:pt idx="9">
                  <c:v>13.308687615526802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49-4744-B85F-C5CF6E1FFEDD}"/>
            </c:ext>
          </c:extLst>
        </c:ser>
        <c:ser>
          <c:idx val="3"/>
          <c:order val="3"/>
          <c:tx>
            <c:strRef>
              <c:f>'Figura 2.14'!$G$6</c:f>
              <c:strCache>
                <c:ptCount val="1"/>
                <c:pt idx="0">
                  <c:v>Toscana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'Figura 2.14'!$C$7:$C$16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2.14'!$G$7:$G$16</c:f>
              <c:numCache>
                <c:formatCode>#,##0.0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92.5</c:v>
                </c:pt>
                <c:pt idx="4">
                  <c:v>7.5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49-4744-B85F-C5CF6E1FFEDD}"/>
            </c:ext>
          </c:extLst>
        </c:ser>
        <c:ser>
          <c:idx val="4"/>
          <c:order val="4"/>
          <c:tx>
            <c:strRef>
              <c:f>'Figura 2.14'!$H$6</c:f>
              <c:strCache>
                <c:ptCount val="1"/>
                <c:pt idx="0">
                  <c:v>Marche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2.14'!$C$7:$C$16</c:f>
              <c:strCache>
                <c:ptCount val="10"/>
                <c:pt idx="0">
                  <c:v>Mi sono iscritto all'Universita'</c:v>
                </c:pt>
                <c:pt idx="1">
                  <c:v>Ho iniziato un corso professionalizzante</c:v>
                </c:pt>
                <c:pt idx="2">
                  <c:v>Ho continuato a studiare da solo</c:v>
                </c:pt>
                <c:pt idx="3">
                  <c:v>Ho lavorato</c:v>
                </c:pt>
                <c:pt idx="4">
                  <c:v>Ho fatto uno o piu' stage extracurricolari</c:v>
                </c:pt>
                <c:pt idx="5">
                  <c:v>Ho fatto il tirocinio per l'iscrizione all'Albo della professione</c:v>
                </c:pt>
                <c:pt idx="6">
                  <c:v>Sono andato all'estero per studiare o cercare lavoro</c:v>
                </c:pt>
                <c:pt idx="7">
                  <c:v>Mi sono iscritto ad un altro corso IFTS</c:v>
                </c:pt>
                <c:pt idx="8">
                  <c:v>Mi sono iscritto ad un corso ITS</c:v>
                </c:pt>
                <c:pt idx="9">
                  <c:v>Non ho fatto nulla</c:v>
                </c:pt>
              </c:strCache>
            </c:strRef>
          </c:cat>
          <c:val>
            <c:numRef>
              <c:f>'Figura 2.14'!$H$7:$H$16</c:f>
              <c:numCache>
                <c:formatCode>#,##0.0</c:formatCode>
                <c:ptCount val="10"/>
                <c:pt idx="0">
                  <c:v>5.3333333333333339</c:v>
                </c:pt>
                <c:pt idx="1">
                  <c:v>3.5555555555555554</c:v>
                </c:pt>
                <c:pt idx="2">
                  <c:v>0.88888888888888884</c:v>
                </c:pt>
                <c:pt idx="3">
                  <c:v>51.555555555555557</c:v>
                </c:pt>
                <c:pt idx="4">
                  <c:v>3.5555555555555554</c:v>
                </c:pt>
                <c:pt idx="5">
                  <c:v>0.88888888888888884</c:v>
                </c:pt>
                <c:pt idx="6">
                  <c:v>0</c:v>
                </c:pt>
                <c:pt idx="7">
                  <c:v>0.88888888888888884</c:v>
                </c:pt>
                <c:pt idx="8">
                  <c:v>0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49-4744-B85F-C5CF6E1FF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7326352"/>
        <c:axId val="797327792"/>
      </c:barChart>
      <c:catAx>
        <c:axId val="797326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327792"/>
        <c:crosses val="autoZero"/>
        <c:auto val="1"/>
        <c:lblAlgn val="ctr"/>
        <c:lblOffset val="100"/>
        <c:noMultiLvlLbl val="0"/>
      </c:catAx>
      <c:valAx>
        <c:axId val="79732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32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8528970005934E-2"/>
          <c:y val="0.30023221055701377"/>
          <c:w val="0.88840517045195944"/>
          <c:h val="0.3860954359871682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'Figura 2.15'!$D$6</c:f>
              <c:strCache>
                <c:ptCount val="1"/>
                <c:pt idx="0">
                  <c:v>Lombardia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'Figura 2.15'!$C$7:$C$14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2.15'!$D$7:$D$14</c:f>
              <c:numCache>
                <c:formatCode>0.0</c:formatCode>
                <c:ptCount val="8"/>
                <c:pt idx="0">
                  <c:v>72.527472527472526</c:v>
                </c:pt>
                <c:pt idx="1">
                  <c:v>0.41208791208791212</c:v>
                </c:pt>
                <c:pt idx="2">
                  <c:v>6.3186813186813184</c:v>
                </c:pt>
                <c:pt idx="3">
                  <c:v>4.8076923076923084</c:v>
                </c:pt>
                <c:pt idx="4">
                  <c:v>3.9835164835164831</c:v>
                </c:pt>
                <c:pt idx="5">
                  <c:v>0</c:v>
                </c:pt>
                <c:pt idx="6">
                  <c:v>11.950549450549451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3-4EC4-B1B7-791B49D88F56}"/>
            </c:ext>
          </c:extLst>
        </c:ser>
        <c:ser>
          <c:idx val="1"/>
          <c:order val="1"/>
          <c:tx>
            <c:strRef>
              <c:f>'Figura 2.15'!$E$6</c:f>
              <c:strCache>
                <c:ptCount val="1"/>
                <c:pt idx="0">
                  <c:v>Friuli Venezia Giulia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2.15'!$C$7:$C$14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2.15'!$E$7:$E$14</c:f>
              <c:numCache>
                <c:formatCode>0.0</c:formatCode>
                <c:ptCount val="8"/>
                <c:pt idx="0">
                  <c:v>73.91304347826086</c:v>
                </c:pt>
                <c:pt idx="1">
                  <c:v>0</c:v>
                </c:pt>
                <c:pt idx="2">
                  <c:v>13.043478260869565</c:v>
                </c:pt>
                <c:pt idx="3">
                  <c:v>2.8985507246376812</c:v>
                </c:pt>
                <c:pt idx="4">
                  <c:v>4.3478260869565215</c:v>
                </c:pt>
                <c:pt idx="5">
                  <c:v>0</c:v>
                </c:pt>
                <c:pt idx="6">
                  <c:v>5.7971014492753623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3-4EC4-B1B7-791B49D88F56}"/>
            </c:ext>
          </c:extLst>
        </c:ser>
        <c:ser>
          <c:idx val="2"/>
          <c:order val="2"/>
          <c:tx>
            <c:strRef>
              <c:f>'Figura 2.15'!$F$6</c:f>
              <c:strCache>
                <c:ptCount val="1"/>
                <c:pt idx="0">
                  <c:v>Emilia Romagna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2.15'!$C$7:$C$14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2.15'!$F$7:$F$14</c:f>
              <c:numCache>
                <c:formatCode>0.0</c:formatCode>
                <c:ptCount val="8"/>
                <c:pt idx="0">
                  <c:v>73.985239852398522</c:v>
                </c:pt>
                <c:pt idx="1">
                  <c:v>0.36900369003690037</c:v>
                </c:pt>
                <c:pt idx="2">
                  <c:v>12.177121771217712</c:v>
                </c:pt>
                <c:pt idx="3">
                  <c:v>1.8450184501845017</c:v>
                </c:pt>
                <c:pt idx="4">
                  <c:v>4.0590405904059041</c:v>
                </c:pt>
                <c:pt idx="5">
                  <c:v>0</c:v>
                </c:pt>
                <c:pt idx="6">
                  <c:v>6.8265682656826572</c:v>
                </c:pt>
                <c:pt idx="7">
                  <c:v>0.73800738007380073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73-4EC4-B1B7-791B49D88F56}"/>
            </c:ext>
          </c:extLst>
        </c:ser>
        <c:ser>
          <c:idx val="3"/>
          <c:order val="3"/>
          <c:tx>
            <c:strRef>
              <c:f>'Figura 2.15'!$G$6</c:f>
              <c:strCache>
                <c:ptCount val="1"/>
                <c:pt idx="0">
                  <c:v>Toscana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2.15'!$C$7:$C$14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2.15'!$G$7:$G$14</c:f>
              <c:numCache>
                <c:formatCode>0.0</c:formatCode>
                <c:ptCount val="8"/>
                <c:pt idx="0">
                  <c:v>87.179487179487182</c:v>
                </c:pt>
                <c:pt idx="1">
                  <c:v>0</c:v>
                </c:pt>
                <c:pt idx="2">
                  <c:v>12.820512820512819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73-4EC4-B1B7-791B49D88F56}"/>
            </c:ext>
          </c:extLst>
        </c:ser>
        <c:ser>
          <c:idx val="4"/>
          <c:order val="4"/>
          <c:tx>
            <c:strRef>
              <c:f>'Figura 2.15'!$H$6</c:f>
              <c:strCache>
                <c:ptCount val="1"/>
                <c:pt idx="0">
                  <c:v>Marche</c:v>
                </c:pt>
              </c:strCache>
            </c:strRef>
          </c:tx>
          <c:spPr>
            <a:pattFill prst="narHorz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3-4EC4-B1B7-791B49D88F56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3-4EC4-B1B7-791B49D88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2.15'!$C$7:$C$14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2.15'!$H$7:$H$14</c:f>
              <c:numCache>
                <c:formatCode>0.0</c:formatCode>
                <c:ptCount val="8"/>
                <c:pt idx="0">
                  <c:v>70.666666666666671</c:v>
                </c:pt>
                <c:pt idx="1">
                  <c:v>0</c:v>
                </c:pt>
                <c:pt idx="2">
                  <c:v>16.888888888888889</c:v>
                </c:pt>
                <c:pt idx="3">
                  <c:v>0.88888888888888884</c:v>
                </c:pt>
                <c:pt idx="4">
                  <c:v>2.2222222222222223</c:v>
                </c:pt>
                <c:pt idx="5">
                  <c:v>0.88888888888888884</c:v>
                </c:pt>
                <c:pt idx="6">
                  <c:v>5.3333333333333339</c:v>
                </c:pt>
                <c:pt idx="7">
                  <c:v>3.1111111111111112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73-4EC4-B1B7-791B49D88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100"/>
        <c:axId val="741562760"/>
        <c:axId val="741563088"/>
      </c:barChart>
      <c:catAx>
        <c:axId val="741562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1563088"/>
        <c:crosses val="autoZero"/>
        <c:auto val="1"/>
        <c:lblAlgn val="ctr"/>
        <c:lblOffset val="100"/>
        <c:noMultiLvlLbl val="0"/>
      </c:catAx>
      <c:valAx>
        <c:axId val="741563088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156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2.16'!$D$5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2.16'!$C$6:$C$13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2.16'!$D$6:$D$13</c:f>
              <c:numCache>
                <c:formatCode>0.0</c:formatCode>
                <c:ptCount val="8"/>
                <c:pt idx="0">
                  <c:v>75.855130784708251</c:v>
                </c:pt>
                <c:pt idx="1">
                  <c:v>0.60362173038229372</c:v>
                </c:pt>
                <c:pt idx="2">
                  <c:v>10.261569416498995</c:v>
                </c:pt>
                <c:pt idx="3">
                  <c:v>2.112676056338028</c:v>
                </c:pt>
                <c:pt idx="4">
                  <c:v>3.6217303822937628</c:v>
                </c:pt>
                <c:pt idx="5">
                  <c:v>0</c:v>
                </c:pt>
                <c:pt idx="6">
                  <c:v>6.8410462776659964</c:v>
                </c:pt>
                <c:pt idx="7">
                  <c:v>0.70422535211267612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3-4AC6-B5F5-56D96989CFCA}"/>
            </c:ext>
          </c:extLst>
        </c:ser>
        <c:ser>
          <c:idx val="1"/>
          <c:order val="1"/>
          <c:tx>
            <c:strRef>
              <c:f>'Figura 2.16'!$E$5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2.16'!$C$6:$C$13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2.16'!$E$6:$E$13</c:f>
              <c:numCache>
                <c:formatCode>0.0</c:formatCode>
                <c:ptCount val="8"/>
                <c:pt idx="0">
                  <c:v>69.423929098966028</c:v>
                </c:pt>
                <c:pt idx="1">
                  <c:v>0</c:v>
                </c:pt>
                <c:pt idx="2">
                  <c:v>10.487444608567207</c:v>
                </c:pt>
                <c:pt idx="3">
                  <c:v>4.431314623338257</c:v>
                </c:pt>
                <c:pt idx="4">
                  <c:v>3.6927621861152145</c:v>
                </c:pt>
                <c:pt idx="5">
                  <c:v>0.29542097488921715</c:v>
                </c:pt>
                <c:pt idx="6">
                  <c:v>11.225997045790251</c:v>
                </c:pt>
                <c:pt idx="7">
                  <c:v>0.44313146233382572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3-4AC6-B5F5-56D96989CFCA}"/>
            </c:ext>
          </c:extLst>
        </c:ser>
        <c:ser>
          <c:idx val="2"/>
          <c:order val="2"/>
          <c:tx>
            <c:strRef>
              <c:f>'Figura 2.16'!$F$5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2.16'!$C$6:$C$13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2.16'!$F$6:$F$13</c:f>
              <c:numCache>
                <c:formatCode>0.0</c:formatCode>
                <c:ptCount val="8"/>
                <c:pt idx="0">
                  <c:v>72.371599678731002</c:v>
                </c:pt>
                <c:pt idx="1">
                  <c:v>0</c:v>
                </c:pt>
                <c:pt idx="2">
                  <c:v>9.6948333045934092</c:v>
                </c:pt>
                <c:pt idx="3">
                  <c:v>5.8434633324865688</c:v>
                </c:pt>
                <c:pt idx="4">
                  <c:v>6.7516740343084702</c:v>
                </c:pt>
                <c:pt idx="5">
                  <c:v>0</c:v>
                </c:pt>
                <c:pt idx="6">
                  <c:v>5.21081988932968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3-4AC6-B5F5-56D96989CF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02209584"/>
        <c:axId val="1002202024"/>
      </c:barChart>
      <c:catAx>
        <c:axId val="1002209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02202024"/>
        <c:crosses val="autoZero"/>
        <c:auto val="1"/>
        <c:lblAlgn val="ctr"/>
        <c:lblOffset val="100"/>
        <c:noMultiLvlLbl val="0"/>
      </c:catAx>
      <c:valAx>
        <c:axId val="1002202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022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2.17'!$B$3</c:f>
              <c:strCache>
                <c:ptCount val="1"/>
                <c:pt idx="0">
                  <c:v>18-22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2.17'!$A$4:$A$11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2.17'!$B$4:$B$11</c:f>
              <c:numCache>
                <c:formatCode>#,##0.0</c:formatCode>
                <c:ptCount val="8"/>
                <c:pt idx="0">
                  <c:v>74.406332453825868</c:v>
                </c:pt>
                <c:pt idx="1">
                  <c:v>0.39577836411609502</c:v>
                </c:pt>
                <c:pt idx="2">
                  <c:v>4.6174142480211078</c:v>
                </c:pt>
                <c:pt idx="3">
                  <c:v>3.4300791556728232</c:v>
                </c:pt>
                <c:pt idx="4">
                  <c:v>4.2216358839050132</c:v>
                </c:pt>
                <c:pt idx="5">
                  <c:v>0</c:v>
                </c:pt>
                <c:pt idx="6">
                  <c:v>12.532981530343006</c:v>
                </c:pt>
                <c:pt idx="7">
                  <c:v>0.39577836411609502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5-480A-AE04-BF58F0F111C1}"/>
            </c:ext>
          </c:extLst>
        </c:ser>
        <c:ser>
          <c:idx val="1"/>
          <c:order val="1"/>
          <c:tx>
            <c:strRef>
              <c:f>'Figura 2.17'!$C$3</c:f>
              <c:strCache>
                <c:ptCount val="1"/>
                <c:pt idx="0">
                  <c:v>23-26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2.17'!$A$4:$A$11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2.17'!$C$4:$C$11</c:f>
              <c:numCache>
                <c:formatCode>#,##0.0</c:formatCode>
                <c:ptCount val="8"/>
                <c:pt idx="0">
                  <c:v>67.826086956521735</c:v>
                </c:pt>
                <c:pt idx="1">
                  <c:v>0</c:v>
                </c:pt>
                <c:pt idx="2">
                  <c:v>11.884057971014492</c:v>
                </c:pt>
                <c:pt idx="3">
                  <c:v>6.0869565217391308</c:v>
                </c:pt>
                <c:pt idx="4">
                  <c:v>4.63768115942029</c:v>
                </c:pt>
                <c:pt idx="5">
                  <c:v>0</c:v>
                </c:pt>
                <c:pt idx="6">
                  <c:v>9.5652173913043477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5-480A-AE04-BF58F0F111C1}"/>
            </c:ext>
          </c:extLst>
        </c:ser>
        <c:ser>
          <c:idx val="2"/>
          <c:order val="2"/>
          <c:tx>
            <c:strRef>
              <c:f>'Figura 2.17'!$D$3</c:f>
              <c:strCache>
                <c:ptCount val="1"/>
                <c:pt idx="0">
                  <c:v>27-30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'Figura 2.17'!$A$4:$A$11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2.17'!$D$4:$D$11</c:f>
              <c:numCache>
                <c:formatCode>#,##0.0</c:formatCode>
                <c:ptCount val="8"/>
                <c:pt idx="0">
                  <c:v>79.27927927927928</c:v>
                </c:pt>
                <c:pt idx="1">
                  <c:v>0</c:v>
                </c:pt>
                <c:pt idx="2">
                  <c:v>11.261261261261261</c:v>
                </c:pt>
                <c:pt idx="3">
                  <c:v>0.45045045045045046</c:v>
                </c:pt>
                <c:pt idx="4">
                  <c:v>3.6036036036036037</c:v>
                </c:pt>
                <c:pt idx="5">
                  <c:v>0.90090090090090091</c:v>
                </c:pt>
                <c:pt idx="6">
                  <c:v>4.0540540540540544</c:v>
                </c:pt>
                <c:pt idx="7">
                  <c:v>0.45045045045045046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D5-480A-AE04-BF58F0F111C1}"/>
            </c:ext>
          </c:extLst>
        </c:ser>
        <c:ser>
          <c:idx val="3"/>
          <c:order val="3"/>
          <c:tx>
            <c:strRef>
              <c:f>'Figura 2.17'!$E$3</c:f>
              <c:strCache>
                <c:ptCount val="1"/>
                <c:pt idx="0">
                  <c:v>31-35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'Figura 2.17'!$A$4:$A$11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2.17'!$E$4:$E$11</c:f>
              <c:numCache>
                <c:formatCode>#,##0.0</c:formatCode>
                <c:ptCount val="8"/>
                <c:pt idx="0">
                  <c:v>76.984126984126988</c:v>
                </c:pt>
                <c:pt idx="1">
                  <c:v>0</c:v>
                </c:pt>
                <c:pt idx="2">
                  <c:v>16.666666666666664</c:v>
                </c:pt>
                <c:pt idx="3">
                  <c:v>0.79365079365079361</c:v>
                </c:pt>
                <c:pt idx="4">
                  <c:v>3.1746031746031744</c:v>
                </c:pt>
                <c:pt idx="5">
                  <c:v>0</c:v>
                </c:pt>
                <c:pt idx="6">
                  <c:v>0.79365079365079361</c:v>
                </c:pt>
                <c:pt idx="7">
                  <c:v>1.5873015873015872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D5-480A-AE04-BF58F0F111C1}"/>
            </c:ext>
          </c:extLst>
        </c:ser>
        <c:ser>
          <c:idx val="4"/>
          <c:order val="4"/>
          <c:tx>
            <c:strRef>
              <c:f>'Figura 2.17'!$F$3</c:f>
              <c:strCache>
                <c:ptCount val="1"/>
                <c:pt idx="0">
                  <c:v>&gt;35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'Figura 2.17'!$A$4:$A$11</c:f>
              <c:strCache>
                <c:ptCount val="8"/>
                <c:pt idx="0">
                  <c:v>Occupato</c:v>
                </c:pt>
                <c:pt idx="1">
                  <c:v>Iscritto alle liste di mobilita'/CIG</c:v>
                </c:pt>
                <c:pt idx="2">
                  <c:v>Disoccupato alla ricerca di nuova occupazione</c:v>
                </c:pt>
                <c:pt idx="3">
                  <c:v>In cerca di prima occupazione</c:v>
                </c:pt>
                <c:pt idx="4">
                  <c:v>In stage</c:v>
                </c:pt>
                <c:pt idx="5">
                  <c:v>Casalinga/o</c:v>
                </c:pt>
                <c:pt idx="6">
                  <c:v>Studente</c:v>
                </c:pt>
                <c:pt idx="7">
                  <c:v>In altra condizione non lavorativa</c:v>
                </c:pt>
              </c:strCache>
            </c:strRef>
          </c:cat>
          <c:val>
            <c:numRef>
              <c:f>'Figura 2.17'!$F$4:$F$11</c:f>
              <c:numCache>
                <c:formatCode>#,##0.0</c:formatCode>
                <c:ptCount val="8"/>
                <c:pt idx="0">
                  <c:v>70.319634703196343</c:v>
                </c:pt>
                <c:pt idx="1">
                  <c:v>0.91324200913242004</c:v>
                </c:pt>
                <c:pt idx="2">
                  <c:v>22.37442922374429</c:v>
                </c:pt>
                <c:pt idx="3">
                  <c:v>0.91324200913242004</c:v>
                </c:pt>
                <c:pt idx="4">
                  <c:v>0.45662100456621002</c:v>
                </c:pt>
                <c:pt idx="5">
                  <c:v>0</c:v>
                </c:pt>
                <c:pt idx="6">
                  <c:v>2.7397260273972601</c:v>
                </c:pt>
                <c:pt idx="7">
                  <c:v>2.2831050228310499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D5-480A-AE04-BF58F0F11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7402928"/>
        <c:axId val="997400768"/>
      </c:barChart>
      <c:catAx>
        <c:axId val="997402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7400768"/>
        <c:crosses val="autoZero"/>
        <c:auto val="1"/>
        <c:lblAlgn val="ctr"/>
        <c:lblOffset val="100"/>
        <c:noMultiLvlLbl val="0"/>
      </c:catAx>
      <c:valAx>
        <c:axId val="997400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740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2.18'!$C$4</c:f>
              <c:strCache>
                <c:ptCount val="1"/>
                <c:pt idx="0">
                  <c:v>Lombardia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2.18'!$D$4:$J$4</c:f>
              <c:numCache>
                <c:formatCode>#,##0.0</c:formatCode>
                <c:ptCount val="7"/>
                <c:pt idx="0">
                  <c:v>79.408960915157294</c:v>
                </c:pt>
                <c:pt idx="1">
                  <c:v>9.6282173498570067</c:v>
                </c:pt>
                <c:pt idx="2">
                  <c:v>1.5252621544327931</c:v>
                </c:pt>
                <c:pt idx="3">
                  <c:v>0.2859866539561487</c:v>
                </c:pt>
                <c:pt idx="4">
                  <c:v>8.2936129647283128</c:v>
                </c:pt>
                <c:pt idx="5">
                  <c:v>0.2859866539561487</c:v>
                </c:pt>
                <c:pt idx="6">
                  <c:v>0.57197330791229739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4-4665-8D31-5A327EACF328}"/>
            </c:ext>
          </c:extLst>
        </c:ser>
        <c:ser>
          <c:idx val="1"/>
          <c:order val="1"/>
          <c:tx>
            <c:strRef>
              <c:f>'Figura 2.18'!$C$5</c:f>
              <c:strCache>
                <c:ptCount val="1"/>
                <c:pt idx="0">
                  <c:v>Friuli Venezia Giulia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2.18'!$D$5:$J$5</c:f>
              <c:numCache>
                <c:formatCode>#,##0.0</c:formatCode>
                <c:ptCount val="7"/>
                <c:pt idx="0">
                  <c:v>81.64556962025317</c:v>
                </c:pt>
                <c:pt idx="1">
                  <c:v>10.759493670886076</c:v>
                </c:pt>
                <c:pt idx="2">
                  <c:v>0.63291139240506333</c:v>
                </c:pt>
                <c:pt idx="3">
                  <c:v>0.63291139240506333</c:v>
                </c:pt>
                <c:pt idx="4">
                  <c:v>6.3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54-4665-8D31-5A327EACF328}"/>
            </c:ext>
          </c:extLst>
        </c:ser>
        <c:ser>
          <c:idx val="2"/>
          <c:order val="2"/>
          <c:tx>
            <c:strRef>
              <c:f>'Figura 2.18'!$C$6</c:f>
              <c:strCache>
                <c:ptCount val="1"/>
                <c:pt idx="0">
                  <c:v>Emilia Romagna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2.18'!$D$6:$J$6</c:f>
              <c:numCache>
                <c:formatCode>#,##0.0</c:formatCode>
                <c:ptCount val="7"/>
                <c:pt idx="0">
                  <c:v>76.34730538922156</c:v>
                </c:pt>
                <c:pt idx="1">
                  <c:v>12.275449101796406</c:v>
                </c:pt>
                <c:pt idx="2">
                  <c:v>1.1976047904191618</c:v>
                </c:pt>
                <c:pt idx="3">
                  <c:v>0.63291139240506333</c:v>
                </c:pt>
                <c:pt idx="4">
                  <c:v>6.4</c:v>
                </c:pt>
                <c:pt idx="5">
                  <c:v>1.2</c:v>
                </c:pt>
                <c:pt idx="6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4-4665-8D31-5A327EACF328}"/>
            </c:ext>
          </c:extLst>
        </c:ser>
        <c:ser>
          <c:idx val="3"/>
          <c:order val="3"/>
          <c:tx>
            <c:strRef>
              <c:f>'Figura 2.18'!$C$7</c:f>
              <c:strCache>
                <c:ptCount val="1"/>
                <c:pt idx="0">
                  <c:v>Toscana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2.18'!$D$7:$J$7</c:f>
              <c:numCache>
                <c:formatCode>#,##0.0</c:formatCode>
                <c:ptCount val="7"/>
                <c:pt idx="0">
                  <c:v>89.65517241379311</c:v>
                </c:pt>
                <c:pt idx="1">
                  <c:v>10.344827586206897</c:v>
                </c:pt>
                <c:pt idx="2">
                  <c:v>0</c:v>
                </c:pt>
                <c:pt idx="3">
                  <c:v>0</c:v>
                </c:pt>
                <c:pt idx="4">
                  <c:v>1.2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54-4665-8D31-5A327EACF328}"/>
            </c:ext>
          </c:extLst>
        </c:ser>
        <c:ser>
          <c:idx val="4"/>
          <c:order val="4"/>
          <c:tx>
            <c:strRef>
              <c:f>'Figura 2.18'!$C$8</c:f>
              <c:strCache>
                <c:ptCount val="1"/>
                <c:pt idx="0">
                  <c:v>Marche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2.18'!$D$8:$J$8</c:f>
              <c:numCache>
                <c:formatCode>#,##0.0</c:formatCode>
                <c:ptCount val="7"/>
                <c:pt idx="0">
                  <c:v>67.886178861788622</c:v>
                </c:pt>
                <c:pt idx="1">
                  <c:v>24.390243902439025</c:v>
                </c:pt>
                <c:pt idx="2">
                  <c:v>0.81300813008130091</c:v>
                </c:pt>
                <c:pt idx="3">
                  <c:v>0.4</c:v>
                </c:pt>
                <c:pt idx="4">
                  <c:v>1.9</c:v>
                </c:pt>
                <c:pt idx="5">
                  <c:v>2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54-4665-8D31-5A327EACF328}"/>
            </c:ext>
          </c:extLst>
        </c:ser>
        <c:ser>
          <c:idx val="5"/>
          <c:order val="5"/>
          <c:tx>
            <c:strRef>
              <c:f>'Figura 2.18'!$C$9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2.18'!$D$3:$J$3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2.18'!$D$9:$J$9</c:f>
              <c:numCache>
                <c:formatCode>#,##0.0</c:formatCode>
                <c:ptCount val="7"/>
                <c:pt idx="0">
                  <c:v>77.660550458715591</c:v>
                </c:pt>
                <c:pt idx="1">
                  <c:v>12.110091743119266</c:v>
                </c:pt>
                <c:pt idx="2">
                  <c:v>1.2385321100917432</c:v>
                </c:pt>
                <c:pt idx="3">
                  <c:v>0.3669724770642202</c:v>
                </c:pt>
                <c:pt idx="4">
                  <c:v>6.8807339449541285</c:v>
                </c:pt>
                <c:pt idx="5">
                  <c:v>0.73394495412844041</c:v>
                </c:pt>
                <c:pt idx="6">
                  <c:v>1.0091743119266057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54-4665-8D31-5A327EACF3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97572424"/>
        <c:axId val="397569800"/>
      </c:barChart>
      <c:catAx>
        <c:axId val="39757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7569800"/>
        <c:crosses val="autoZero"/>
        <c:auto val="1"/>
        <c:lblAlgn val="ctr"/>
        <c:lblOffset val="100"/>
        <c:noMultiLvlLbl val="0"/>
      </c:catAx>
      <c:valAx>
        <c:axId val="3975698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39757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4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51-4F24-90BA-9189A05068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51-4F24-90BA-9189A05068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51-4F24-90BA-9189A05068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51-4F24-90BA-9189A05068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51-4F24-90BA-9189A05068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2.2'!$B$19:$B$23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'Figura 2.2'!$E$19:$E$23</c:f>
              <c:numCache>
                <c:formatCode>#,##0.0</c:formatCode>
                <c:ptCount val="5"/>
                <c:pt idx="0">
                  <c:v>47.590637907296923</c:v>
                </c:pt>
                <c:pt idx="1">
                  <c:v>21.340064249655804</c:v>
                </c:pt>
                <c:pt idx="2">
                  <c:v>13.12528682882056</c:v>
                </c:pt>
                <c:pt idx="3">
                  <c:v>6.8379990821477747</c:v>
                </c:pt>
                <c:pt idx="4">
                  <c:v>11.106011932078935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51-4F24-90BA-9189A050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2.19'!$D$6</c:f>
              <c:strCache>
                <c:ptCount val="1"/>
                <c:pt idx="0">
                  <c:v>maschi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2.19'!$C$7:$C$13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2.19'!$D$7:$D$13</c:f>
              <c:numCache>
                <c:formatCode>#,##0.0</c:formatCode>
                <c:ptCount val="7"/>
                <c:pt idx="0">
                  <c:v>80.901451489686778</c:v>
                </c:pt>
                <c:pt idx="1">
                  <c:v>12.070282658517954</c:v>
                </c:pt>
                <c:pt idx="2">
                  <c:v>0.30557677616501144</c:v>
                </c:pt>
                <c:pt idx="3">
                  <c:v>0</c:v>
                </c:pt>
                <c:pt idx="4">
                  <c:v>4.965622612681436</c:v>
                </c:pt>
                <c:pt idx="5">
                  <c:v>0.84033613445378152</c:v>
                </c:pt>
                <c:pt idx="6">
                  <c:v>0.91673032849503444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8-4BE3-A5BE-8135F0F99AD0}"/>
            </c:ext>
          </c:extLst>
        </c:ser>
        <c:ser>
          <c:idx val="1"/>
          <c:order val="1"/>
          <c:tx>
            <c:strRef>
              <c:f>'Figura 2.19'!$E$6</c:f>
              <c:strCache>
                <c:ptCount val="1"/>
                <c:pt idx="0">
                  <c:v>femmine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2.19'!$C$7:$C$13</c:f>
              <c:strCache>
                <c:ptCount val="7"/>
                <c:pt idx="0">
                  <c:v>Occupato</c:v>
                </c:pt>
                <c:pt idx="1">
                  <c:v>Disoccupato alla ricerca di nuova occupazione</c:v>
                </c:pt>
                <c:pt idx="2">
                  <c:v>In cerca di prima occupazione</c:v>
                </c:pt>
                <c:pt idx="3">
                  <c:v>Casalinga/o</c:v>
                </c:pt>
                <c:pt idx="4">
                  <c:v>Studente</c:v>
                </c:pt>
                <c:pt idx="5">
                  <c:v>In altra condizione non lavorativa</c:v>
                </c:pt>
                <c:pt idx="6">
                  <c:v>Stage</c:v>
                </c:pt>
              </c:strCache>
            </c:strRef>
          </c:cat>
          <c:val>
            <c:numRef>
              <c:f>'Figura 2.19'!$E$7:$E$13</c:f>
              <c:numCache>
                <c:formatCode>#,##0.0</c:formatCode>
                <c:ptCount val="7"/>
                <c:pt idx="0">
                  <c:v>72.789896670493675</c:v>
                </c:pt>
                <c:pt idx="1">
                  <c:v>12.169919632606199</c:v>
                </c:pt>
                <c:pt idx="2">
                  <c:v>2.640642939150402</c:v>
                </c:pt>
                <c:pt idx="3">
                  <c:v>0.91848450057405284</c:v>
                </c:pt>
                <c:pt idx="4">
                  <c:v>9.758897818599312</c:v>
                </c:pt>
                <c:pt idx="5">
                  <c:v>0.57405281285878307</c:v>
                </c:pt>
                <c:pt idx="6">
                  <c:v>1.1481056257175661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8-4BE3-A5BE-8135F0F99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210304"/>
        <c:axId val="1002206344"/>
      </c:lineChart>
      <c:catAx>
        <c:axId val="100221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02206344"/>
        <c:crosses val="autoZero"/>
        <c:auto val="1"/>
        <c:lblAlgn val="ctr"/>
        <c:lblOffset val="100"/>
        <c:noMultiLvlLbl val="0"/>
      </c:catAx>
      <c:valAx>
        <c:axId val="1002206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0221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2D3-47EA-A10D-E6067FBE8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AC-4C19-8E2B-345449F2A8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AC-4C19-8E2B-345449F2A8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5AC-4C19-8E2B-345449F2A8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5AC-4C19-8E2B-345449F2A8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2.20'!$C$7:$C$11</c:f>
              <c:strCache>
                <c:ptCount val="5"/>
                <c:pt idx="0">
                  <c:v> Sto continuando il lavoro che facevo in precedenza</c:v>
                </c:pt>
                <c:pt idx="1">
                  <c:v> Ho perso il lavoro e sono rimasto senza una occupazione</c:v>
                </c:pt>
                <c:pt idx="2">
                  <c:v> Ho perso il lavoro di prima, ma ne ho trovato un altro</c:v>
                </c:pt>
                <c:pt idx="3">
                  <c:v>Continuo ad essere inoccupato, disoccupato, studente</c:v>
                </c:pt>
                <c:pt idx="4">
                  <c:v>Sono stato messo in cassa integrazione</c:v>
                </c:pt>
              </c:strCache>
            </c:strRef>
          </c:cat>
          <c:val>
            <c:numRef>
              <c:f>'Figura 2.20'!$D$7:$D$11</c:f>
              <c:numCache>
                <c:formatCode>###0.0</c:formatCode>
                <c:ptCount val="5"/>
                <c:pt idx="0">
                  <c:v>72.819100091827366</c:v>
                </c:pt>
                <c:pt idx="1">
                  <c:v>4.6831955922865012</c:v>
                </c:pt>
                <c:pt idx="2">
                  <c:v>3.6271808999081729</c:v>
                </c:pt>
                <c:pt idx="3">
                  <c:v>16.988062442607895</c:v>
                </c:pt>
                <c:pt idx="4">
                  <c:v>1.8824609733700643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3-47EA-A10D-E6067FBE8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2.21'!$C$7</c:f>
              <c:strCache>
                <c:ptCount val="1"/>
                <c:pt idx="0">
                  <c:v> Sto continuando il lavoro che facevo in precedenza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2.21'!$D$6:$H$6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2.21'!$D$7:$H$7</c:f>
              <c:numCache>
                <c:formatCode>###0.0</c:formatCode>
                <c:ptCount val="5"/>
                <c:pt idx="0">
                  <c:v>76.952380952380949</c:v>
                </c:pt>
                <c:pt idx="1">
                  <c:v>68.789808917197448</c:v>
                </c:pt>
                <c:pt idx="2">
                  <c:v>71.556886227544908</c:v>
                </c:pt>
                <c:pt idx="3">
                  <c:v>84.482758620689651</c:v>
                </c:pt>
                <c:pt idx="4">
                  <c:v>57.72357723577236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0-4C8C-9C34-FE8AA350A281}"/>
            </c:ext>
          </c:extLst>
        </c:ser>
        <c:ser>
          <c:idx val="1"/>
          <c:order val="1"/>
          <c:tx>
            <c:strRef>
              <c:f>'Figura 2.21'!$C$8</c:f>
              <c:strCache>
                <c:ptCount val="1"/>
                <c:pt idx="0">
                  <c:v> Ho perso il lavoro e sono rimasto senza una occupazione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2.21'!$D$6:$H$6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2.21'!$D$8:$H$8</c:f>
              <c:numCache>
                <c:formatCode>###0.0</c:formatCode>
                <c:ptCount val="5"/>
                <c:pt idx="0">
                  <c:v>3.0476190476190474</c:v>
                </c:pt>
                <c:pt idx="1">
                  <c:v>8.9171974522292992</c:v>
                </c:pt>
                <c:pt idx="2">
                  <c:v>4.9401197604790417</c:v>
                </c:pt>
                <c:pt idx="3">
                  <c:v>5.1724137931034484</c:v>
                </c:pt>
                <c:pt idx="4">
                  <c:v>8.9430894308943092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10-4C8C-9C34-FE8AA350A281}"/>
            </c:ext>
          </c:extLst>
        </c:ser>
        <c:ser>
          <c:idx val="2"/>
          <c:order val="2"/>
          <c:tx>
            <c:strRef>
              <c:f>'Figura 2.21'!$C$9</c:f>
              <c:strCache>
                <c:ptCount val="1"/>
                <c:pt idx="0">
                  <c:v> Ho perso il lavoro di prima, ma ne ho trovato un altro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2.21'!$D$6:$H$6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2.21'!$D$9:$H$9</c:f>
              <c:numCache>
                <c:formatCode>###0.0</c:formatCode>
                <c:ptCount val="5"/>
                <c:pt idx="0">
                  <c:v>2.4761904761904763</c:v>
                </c:pt>
                <c:pt idx="1">
                  <c:v>5.095541401273886</c:v>
                </c:pt>
                <c:pt idx="2">
                  <c:v>2.9940119760479043</c:v>
                </c:pt>
                <c:pt idx="3">
                  <c:v>0</c:v>
                </c:pt>
                <c:pt idx="4">
                  <c:v>10.16260162601626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10-4C8C-9C34-FE8AA350A281}"/>
            </c:ext>
          </c:extLst>
        </c:ser>
        <c:ser>
          <c:idx val="3"/>
          <c:order val="3"/>
          <c:tx>
            <c:strRef>
              <c:f>'Figura 2.21'!$C$10</c:f>
              <c:strCache>
                <c:ptCount val="1"/>
                <c:pt idx="0">
                  <c:v> Continuo ad essere inoccupato, disoccupato, studente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2.21'!$D$6:$H$6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2.21'!$D$10:$H$10</c:f>
              <c:numCache>
                <c:formatCode>###0.0</c:formatCode>
                <c:ptCount val="5"/>
                <c:pt idx="0">
                  <c:v>15.714285714285714</c:v>
                </c:pt>
                <c:pt idx="1">
                  <c:v>14.64968152866242</c:v>
                </c:pt>
                <c:pt idx="2">
                  <c:v>18.263473053892216</c:v>
                </c:pt>
                <c:pt idx="3">
                  <c:v>10.344827586206897</c:v>
                </c:pt>
                <c:pt idx="4">
                  <c:v>22.35772357723577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10-4C8C-9C34-FE8AA350A281}"/>
            </c:ext>
          </c:extLst>
        </c:ser>
        <c:ser>
          <c:idx val="4"/>
          <c:order val="4"/>
          <c:tx>
            <c:strRef>
              <c:f>'Figura 2.21'!$C$11</c:f>
              <c:strCache>
                <c:ptCount val="1"/>
                <c:pt idx="0">
                  <c:v>Sono stato messo in cassa integrazione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2.21'!$D$6:$H$6</c:f>
              <c:strCache>
                <c:ptCount val="5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2.21'!$D$11:$H$11</c:f>
              <c:numCache>
                <c:formatCode>###0.0</c:formatCode>
                <c:ptCount val="5"/>
                <c:pt idx="0">
                  <c:v>1.8095238095238095</c:v>
                </c:pt>
                <c:pt idx="1">
                  <c:v>2.547770700636943</c:v>
                </c:pt>
                <c:pt idx="2">
                  <c:v>2.2455089820359282</c:v>
                </c:pt>
                <c:pt idx="3">
                  <c:v>0</c:v>
                </c:pt>
                <c:pt idx="4">
                  <c:v>0.81300813008130091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10-4C8C-9C34-FE8AA350A2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97320232"/>
        <c:axId val="797315192"/>
      </c:barChart>
      <c:catAx>
        <c:axId val="797320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315192"/>
        <c:crosses val="autoZero"/>
        <c:auto val="1"/>
        <c:lblAlgn val="ctr"/>
        <c:lblOffset val="100"/>
        <c:noMultiLvlLbl val="0"/>
      </c:catAx>
      <c:valAx>
        <c:axId val="79731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2.22'!$A$7</c:f>
              <c:strCache>
                <c:ptCount val="1"/>
                <c:pt idx="0">
                  <c:v>Sto continuando il lavoro che facevo in precedenza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2.22'!$B$6:$F$6</c:f>
              <c:strCache>
                <c:ptCount val="5"/>
                <c:pt idx="0">
                  <c:v> 18-22 </c:v>
                </c:pt>
                <c:pt idx="1">
                  <c:v> 23-26 </c:v>
                </c:pt>
                <c:pt idx="2">
                  <c:v> 27-30 </c:v>
                </c:pt>
                <c:pt idx="3">
                  <c:v> 31-35 </c:v>
                </c:pt>
                <c:pt idx="4">
                  <c:v> &gt;35 </c:v>
                </c:pt>
              </c:strCache>
            </c:strRef>
          </c:cat>
          <c:val>
            <c:numRef>
              <c:f>'Figura 2.22'!$B$7:$F$7</c:f>
              <c:numCache>
                <c:formatCode>###0.0</c:formatCode>
                <c:ptCount val="5"/>
                <c:pt idx="0">
                  <c:v>74.299516908212553</c:v>
                </c:pt>
                <c:pt idx="1">
                  <c:v>71.120689655172413</c:v>
                </c:pt>
                <c:pt idx="2">
                  <c:v>80.419580419580413</c:v>
                </c:pt>
                <c:pt idx="3">
                  <c:v>75.167785234899327</c:v>
                </c:pt>
                <c:pt idx="4">
                  <c:v>59.259259259259252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4-4AE1-8D47-1FEBB334F296}"/>
            </c:ext>
          </c:extLst>
        </c:ser>
        <c:ser>
          <c:idx val="1"/>
          <c:order val="1"/>
          <c:tx>
            <c:strRef>
              <c:f>'Figura 2.22'!$A$8</c:f>
              <c:strCache>
                <c:ptCount val="1"/>
                <c:pt idx="0">
                  <c:v> Ho perso il lavoro e sono rimasto senza una occupazione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2.22'!$B$6:$F$6</c:f>
              <c:strCache>
                <c:ptCount val="5"/>
                <c:pt idx="0">
                  <c:v> 18-22 </c:v>
                </c:pt>
                <c:pt idx="1">
                  <c:v> 23-26 </c:v>
                </c:pt>
                <c:pt idx="2">
                  <c:v> 27-30 </c:v>
                </c:pt>
                <c:pt idx="3">
                  <c:v> 31-35 </c:v>
                </c:pt>
                <c:pt idx="4">
                  <c:v> &gt;35 </c:v>
                </c:pt>
              </c:strCache>
            </c:strRef>
          </c:cat>
          <c:val>
            <c:numRef>
              <c:f>'Figura 2.22'!$B$8:$F$8</c:f>
              <c:numCache>
                <c:formatCode>###0.0</c:formatCode>
                <c:ptCount val="5"/>
                <c:pt idx="0">
                  <c:v>2.8985507246376812</c:v>
                </c:pt>
                <c:pt idx="1">
                  <c:v>6.25</c:v>
                </c:pt>
                <c:pt idx="2">
                  <c:v>6.2937062937062942</c:v>
                </c:pt>
                <c:pt idx="3">
                  <c:v>5.3691275167785237</c:v>
                </c:pt>
                <c:pt idx="4">
                  <c:v>6.9958847736625511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94-4AE1-8D47-1FEBB334F296}"/>
            </c:ext>
          </c:extLst>
        </c:ser>
        <c:ser>
          <c:idx val="2"/>
          <c:order val="2"/>
          <c:tx>
            <c:strRef>
              <c:f>'Figura 2.22'!$A$9</c:f>
              <c:strCache>
                <c:ptCount val="1"/>
                <c:pt idx="0">
                  <c:v>Ho perso il lavoro di prima, ma ne ho trovato un altro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2.22'!$B$6:$F$6</c:f>
              <c:strCache>
                <c:ptCount val="5"/>
                <c:pt idx="0">
                  <c:v> 18-22 </c:v>
                </c:pt>
                <c:pt idx="1">
                  <c:v> 23-26 </c:v>
                </c:pt>
                <c:pt idx="2">
                  <c:v> 27-30 </c:v>
                </c:pt>
                <c:pt idx="3">
                  <c:v> 31-35 </c:v>
                </c:pt>
                <c:pt idx="4">
                  <c:v> &gt;35 </c:v>
                </c:pt>
              </c:strCache>
            </c:strRef>
          </c:cat>
          <c:val>
            <c:numRef>
              <c:f>'Figura 2.22'!$B$9:$F$9</c:f>
              <c:numCache>
                <c:formatCode>###0.0</c:formatCode>
                <c:ptCount val="5"/>
                <c:pt idx="0">
                  <c:v>2.8019323671497585</c:v>
                </c:pt>
                <c:pt idx="1">
                  <c:v>4.3103448275862073</c:v>
                </c:pt>
                <c:pt idx="2">
                  <c:v>2.4475524475524475</c:v>
                </c:pt>
                <c:pt idx="3">
                  <c:v>3.3557046979865772</c:v>
                </c:pt>
                <c:pt idx="4">
                  <c:v>7.8189300411522638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94-4AE1-8D47-1FEBB334F296}"/>
            </c:ext>
          </c:extLst>
        </c:ser>
        <c:ser>
          <c:idx val="3"/>
          <c:order val="3"/>
          <c:tx>
            <c:strRef>
              <c:f>'Figura 2.22'!$A$10</c:f>
              <c:strCache>
                <c:ptCount val="1"/>
                <c:pt idx="0">
                  <c:v>Continuo ad essere inoccupato, disoccupato, studente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2.22'!$B$6:$F$6</c:f>
              <c:strCache>
                <c:ptCount val="5"/>
                <c:pt idx="0">
                  <c:v> 18-22 </c:v>
                </c:pt>
                <c:pt idx="1">
                  <c:v> 23-26 </c:v>
                </c:pt>
                <c:pt idx="2">
                  <c:v> 27-30 </c:v>
                </c:pt>
                <c:pt idx="3">
                  <c:v> 31-35 </c:v>
                </c:pt>
                <c:pt idx="4">
                  <c:v> &gt;35 </c:v>
                </c:pt>
              </c:strCache>
            </c:strRef>
          </c:cat>
          <c:val>
            <c:numRef>
              <c:f>'Figura 2.22'!$B$10:$F$10</c:f>
              <c:numCache>
                <c:formatCode>###0.0</c:formatCode>
                <c:ptCount val="5"/>
                <c:pt idx="0">
                  <c:v>17.777777777777779</c:v>
                </c:pt>
                <c:pt idx="1">
                  <c:v>17.241379310344829</c:v>
                </c:pt>
                <c:pt idx="2">
                  <c:v>8.7412587412587417</c:v>
                </c:pt>
                <c:pt idx="3">
                  <c:v>14.76510067114094</c:v>
                </c:pt>
                <c:pt idx="4">
                  <c:v>23.868312757201647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94-4AE1-8D47-1FEBB334F296}"/>
            </c:ext>
          </c:extLst>
        </c:ser>
        <c:ser>
          <c:idx val="4"/>
          <c:order val="4"/>
          <c:tx>
            <c:strRef>
              <c:f>'Figura 2.22'!$A$11</c:f>
              <c:strCache>
                <c:ptCount val="1"/>
                <c:pt idx="0">
                  <c:v>Sono stato messo in cassa integrazione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2.22'!$B$6:$F$6</c:f>
              <c:strCache>
                <c:ptCount val="5"/>
                <c:pt idx="0">
                  <c:v> 18-22 </c:v>
                </c:pt>
                <c:pt idx="1">
                  <c:v> 23-26 </c:v>
                </c:pt>
                <c:pt idx="2">
                  <c:v> 27-30 </c:v>
                </c:pt>
                <c:pt idx="3">
                  <c:v> 31-35 </c:v>
                </c:pt>
                <c:pt idx="4">
                  <c:v> &gt;35 </c:v>
                </c:pt>
              </c:strCache>
            </c:strRef>
          </c:cat>
          <c:val>
            <c:numRef>
              <c:f>'Figura 2.22'!$B$11:$F$11</c:f>
              <c:numCache>
                <c:formatCode>###0.0</c:formatCode>
                <c:ptCount val="5"/>
                <c:pt idx="0">
                  <c:v>2.2222222222222223</c:v>
                </c:pt>
                <c:pt idx="1">
                  <c:v>1.0775862068965518</c:v>
                </c:pt>
                <c:pt idx="2">
                  <c:v>2.0979020979020979</c:v>
                </c:pt>
                <c:pt idx="3">
                  <c:v>1.3422818791946309</c:v>
                </c:pt>
                <c:pt idx="4">
                  <c:v>2.0576131687242798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94-4AE1-8D47-1FEBB334F29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27762464"/>
        <c:axId val="627759184"/>
      </c:barChart>
      <c:catAx>
        <c:axId val="627762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7759184"/>
        <c:crosses val="autoZero"/>
        <c:auto val="1"/>
        <c:lblAlgn val="ctr"/>
        <c:lblOffset val="100"/>
        <c:noMultiLvlLbl val="0"/>
      </c:catAx>
      <c:valAx>
        <c:axId val="62775918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62776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2.23'!$D$2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2.23'!$C$3:$C$7</c:f>
              <c:strCache>
                <c:ptCount val="5"/>
                <c:pt idx="0">
                  <c:v> Sto continuando il lavoro che facevo in precedenza</c:v>
                </c:pt>
                <c:pt idx="1">
                  <c:v> Ho perso il lavoro e sono rimasto senza una occupazione</c:v>
                </c:pt>
                <c:pt idx="2">
                  <c:v> Ho perso il lavoro di prima, ma ne ho trovato un altro</c:v>
                </c:pt>
                <c:pt idx="3">
                  <c:v> Continuo ad essere inoccupato, disoccupato, studente</c:v>
                </c:pt>
                <c:pt idx="4">
                  <c:v>Sono stato messo in cassa integrazione</c:v>
                </c:pt>
              </c:strCache>
            </c:strRef>
          </c:cat>
          <c:val>
            <c:numRef>
              <c:f>'Figura 2.23'!$D$3:$D$7</c:f>
              <c:numCache>
                <c:formatCode>###0.0</c:formatCode>
                <c:ptCount val="5"/>
                <c:pt idx="0">
                  <c:v>77.387318563789151</c:v>
                </c:pt>
                <c:pt idx="1">
                  <c:v>3.8197097020626432</c:v>
                </c:pt>
                <c:pt idx="2">
                  <c:v>3.437738731856379</c:v>
                </c:pt>
                <c:pt idx="3">
                  <c:v>13.980137509549273</c:v>
                </c:pt>
                <c:pt idx="4">
                  <c:v>1.3750954927425516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0-4117-A934-72EF27F3B876}"/>
            </c:ext>
          </c:extLst>
        </c:ser>
        <c:ser>
          <c:idx val="1"/>
          <c:order val="1"/>
          <c:tx>
            <c:strRef>
              <c:f>'Figura 2.23'!$E$2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2.23'!$C$3:$C$7</c:f>
              <c:strCache>
                <c:ptCount val="5"/>
                <c:pt idx="0">
                  <c:v> Sto continuando il lavoro che facevo in precedenza</c:v>
                </c:pt>
                <c:pt idx="1">
                  <c:v> Ho perso il lavoro e sono rimasto senza una occupazione</c:v>
                </c:pt>
                <c:pt idx="2">
                  <c:v> Ho perso il lavoro di prima, ma ne ho trovato un altro</c:v>
                </c:pt>
                <c:pt idx="3">
                  <c:v> Continuo ad essere inoccupato, disoccupato, studente</c:v>
                </c:pt>
                <c:pt idx="4">
                  <c:v>Sono stato messo in cassa integrazione</c:v>
                </c:pt>
              </c:strCache>
            </c:strRef>
          </c:cat>
          <c:val>
            <c:numRef>
              <c:f>'Figura 2.23'!$E$3:$E$7</c:f>
              <c:numCache>
                <c:formatCode>###0.0</c:formatCode>
                <c:ptCount val="5"/>
                <c:pt idx="0">
                  <c:v>65.711009174311926</c:v>
                </c:pt>
                <c:pt idx="1">
                  <c:v>6.192660550458716</c:v>
                </c:pt>
                <c:pt idx="2">
                  <c:v>3.8990825688073398</c:v>
                </c:pt>
                <c:pt idx="3">
                  <c:v>21.559633027522938</c:v>
                </c:pt>
                <c:pt idx="4">
                  <c:v>2.6376146788990829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0-4117-A934-72EF27F3B876}"/>
            </c:ext>
          </c:extLst>
        </c:ser>
        <c:ser>
          <c:idx val="2"/>
          <c:order val="2"/>
          <c:tx>
            <c:strRef>
              <c:f>'Figura 2.23'!$F$2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'Figura 2.23'!$C$3:$C$7</c:f>
              <c:strCache>
                <c:ptCount val="5"/>
                <c:pt idx="0">
                  <c:v> Sto continuando il lavoro che facevo in precedenza</c:v>
                </c:pt>
                <c:pt idx="1">
                  <c:v> Ho perso il lavoro e sono rimasto senza una occupazione</c:v>
                </c:pt>
                <c:pt idx="2">
                  <c:v> Ho perso il lavoro di prima, ma ne ho trovato un altro</c:v>
                </c:pt>
                <c:pt idx="3">
                  <c:v> Continuo ad essere inoccupato, disoccupato, studente</c:v>
                </c:pt>
                <c:pt idx="4">
                  <c:v>Sono stato messo in cassa integrazione</c:v>
                </c:pt>
              </c:strCache>
            </c:strRef>
          </c:cat>
          <c:val>
            <c:numRef>
              <c:f>'Figura 2.23'!$F$3:$F$7</c:f>
              <c:numCache>
                <c:formatCode>###0.0</c:formatCode>
                <c:ptCount val="5"/>
                <c:pt idx="0">
                  <c:v>70.517928286852595</c:v>
                </c:pt>
                <c:pt idx="1">
                  <c:v>7.1713147410358573</c:v>
                </c:pt>
                <c:pt idx="2">
                  <c:v>1.593625498007968</c:v>
                </c:pt>
                <c:pt idx="3">
                  <c:v>17.131474103585656</c:v>
                </c:pt>
                <c:pt idx="4">
                  <c:v>3.5856573705179287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0-4117-A934-72EF27F3B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6861016"/>
        <c:axId val="536856336"/>
      </c:barChart>
      <c:catAx>
        <c:axId val="53686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6856336"/>
        <c:crosses val="autoZero"/>
        <c:auto val="1"/>
        <c:lblAlgn val="ctr"/>
        <c:lblOffset val="100"/>
        <c:noMultiLvlLbl val="0"/>
      </c:catAx>
      <c:valAx>
        <c:axId val="53685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686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9347169169528069"/>
          <c:y val="6.4177350427350427E-2"/>
          <c:w val="0.29534591888798489"/>
          <c:h val="0.8580769230769230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FE-4C75-B8E6-B6A70FDF9D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FE-4C75-B8E6-B6A70FDF9D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FE-4C75-B8E6-B6A70FDF9D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'[2]Figura 2.24'!$B$4:$B$6</c:f>
              <c:strCache>
                <c:ptCount val="3"/>
                <c:pt idx="0">
                  <c:v>non vado sul posto di lavoro, ma lavoro esclusivamente da casa</c:v>
                </c:pt>
                <c:pt idx="1">
                  <c:v>vado meno sul posto di lavoro e lavoro talvolta da casa</c:v>
                </c:pt>
                <c:pt idx="2">
                  <c:v> vado sul posto di lavoro come prima della pandemia</c:v>
                </c:pt>
              </c:strCache>
            </c:strRef>
          </c:cat>
          <c:val>
            <c:numRef>
              <c:f>'[2]Figura 2.24'!$C$4:$C$6</c:f>
              <c:numCache>
                <c:formatCode>General</c:formatCode>
                <c:ptCount val="3"/>
                <c:pt idx="0">
                  <c:v>14.9</c:v>
                </c:pt>
                <c:pt idx="1">
                  <c:v>66.2</c:v>
                </c:pt>
                <c:pt idx="2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FE-4C75-B8E6-B6A70FDF9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6564253899085726E-2"/>
          <c:y val="0.13514636752136752"/>
          <c:w val="0.45173205363340091"/>
          <c:h val="0.768410256410256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C8-46E1-A887-D60BE56B8D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C8-46E1-A887-D60BE56B8D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C8-46E1-A887-D60BE56B8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[3]pandemia2!$P$27:$P$29</c:f>
              <c:strCache>
                <c:ptCount val="3"/>
                <c:pt idx="0">
                  <c:v> riduzione delle ore di lavoro</c:v>
                </c:pt>
                <c:pt idx="1">
                  <c:v> aumento delle ore di lavoro</c:v>
                </c:pt>
                <c:pt idx="2">
                  <c:v>orario rimasto uguale</c:v>
                </c:pt>
              </c:strCache>
            </c:strRef>
          </c:cat>
          <c:val>
            <c:numRef>
              <c:f>[3]pandemia2!$Q$27:$Q$29</c:f>
              <c:numCache>
                <c:formatCode>General</c:formatCode>
                <c:ptCount val="3"/>
                <c:pt idx="0">
                  <c:v>33.218785796105379</c:v>
                </c:pt>
                <c:pt idx="1">
                  <c:v>6.9873997709049256</c:v>
                </c:pt>
                <c:pt idx="2">
                  <c:v>59.793814432989691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C8-46E1-A887-D60BE56B8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2.26'!$B$8</c:f>
              <c:strCache>
                <c:ptCount val="1"/>
                <c:pt idx="0">
                  <c:v>Ancora prima di concludere il corso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2.26'!$C$8:$H$8</c:f>
              <c:numCache>
                <c:formatCode>#,##0.0</c:formatCode>
                <c:ptCount val="6"/>
                <c:pt idx="0">
                  <c:v>10.63063063063063</c:v>
                </c:pt>
                <c:pt idx="1">
                  <c:v>8.9285714285714288</c:v>
                </c:pt>
                <c:pt idx="2">
                  <c:v>9.3023255813953494</c:v>
                </c:pt>
                <c:pt idx="3">
                  <c:v>11.76470588235294</c:v>
                </c:pt>
                <c:pt idx="4">
                  <c:v>5.6818181818181817</c:v>
                </c:pt>
                <c:pt idx="5">
                  <c:v>9.3343534812547819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E-432C-8966-17E6D0CB14A5}"/>
            </c:ext>
          </c:extLst>
        </c:ser>
        <c:ser>
          <c:idx val="1"/>
          <c:order val="1"/>
          <c:tx>
            <c:strRef>
              <c:f>'Figura 2.26'!$B$9</c:f>
              <c:strCache>
                <c:ptCount val="1"/>
                <c:pt idx="0">
                  <c:v>Meno di 1 mese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2.26'!$C$9:$H$9</c:f>
              <c:numCache>
                <c:formatCode>#,##0.0</c:formatCode>
                <c:ptCount val="6"/>
                <c:pt idx="0">
                  <c:v>13.513513513513514</c:v>
                </c:pt>
                <c:pt idx="1">
                  <c:v>8.9285714285714288</c:v>
                </c:pt>
                <c:pt idx="2">
                  <c:v>16.279069767441861</c:v>
                </c:pt>
                <c:pt idx="3">
                  <c:v>20.588235294117645</c:v>
                </c:pt>
                <c:pt idx="4">
                  <c:v>13.068181818181818</c:v>
                </c:pt>
                <c:pt idx="5">
                  <c:v>14.154552410099463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9E-432C-8966-17E6D0CB14A5}"/>
            </c:ext>
          </c:extLst>
        </c:ser>
        <c:ser>
          <c:idx val="2"/>
          <c:order val="2"/>
          <c:tx>
            <c:strRef>
              <c:f>'Figura 2.26'!$B$10</c:f>
              <c:strCache>
                <c:ptCount val="1"/>
                <c:pt idx="0">
                  <c:v>Da 1 a 3 mesi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2.26'!$C$10:$H$10</c:f>
              <c:numCache>
                <c:formatCode>#,##0.0</c:formatCode>
                <c:ptCount val="6"/>
                <c:pt idx="0">
                  <c:v>24.504504504504503</c:v>
                </c:pt>
                <c:pt idx="1">
                  <c:v>20.535714285714285</c:v>
                </c:pt>
                <c:pt idx="2">
                  <c:v>23.255813953488371</c:v>
                </c:pt>
                <c:pt idx="3">
                  <c:v>20.588235294117645</c:v>
                </c:pt>
                <c:pt idx="4">
                  <c:v>17.045454545454543</c:v>
                </c:pt>
                <c:pt idx="5">
                  <c:v>22.723794950267788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9E-432C-8966-17E6D0CB14A5}"/>
            </c:ext>
          </c:extLst>
        </c:ser>
        <c:ser>
          <c:idx val="3"/>
          <c:order val="3"/>
          <c:tx>
            <c:strRef>
              <c:f>'Figura 2.26'!$B$11</c:f>
              <c:strCache>
                <c:ptCount val="1"/>
                <c:pt idx="0">
                  <c:v>Piu' di  3 ma meno di 6 mesi dalla fine del corso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2.26'!$C$11:$H$11</c:f>
              <c:numCache>
                <c:formatCode>#,##0.0</c:formatCode>
                <c:ptCount val="6"/>
                <c:pt idx="0">
                  <c:v>16.936936936936934</c:v>
                </c:pt>
                <c:pt idx="1">
                  <c:v>26.785714285714285</c:v>
                </c:pt>
                <c:pt idx="2">
                  <c:v>15.813953488372093</c:v>
                </c:pt>
                <c:pt idx="3">
                  <c:v>29.411764705882355</c:v>
                </c:pt>
                <c:pt idx="4">
                  <c:v>19.886363636363637</c:v>
                </c:pt>
                <c:pt idx="5">
                  <c:v>18.133129303749044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9E-432C-8966-17E6D0CB14A5}"/>
            </c:ext>
          </c:extLst>
        </c:ser>
        <c:ser>
          <c:idx val="4"/>
          <c:order val="4"/>
          <c:tx>
            <c:strRef>
              <c:f>'Figura 2.26'!$B$12</c:f>
              <c:strCache>
                <c:ptCount val="1"/>
                <c:pt idx="0">
                  <c:v>6 mesi e piu' dalla fine del corso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2.26'!$C$12:$H$12</c:f>
              <c:numCache>
                <c:formatCode>#,##0.0</c:formatCode>
                <c:ptCount val="6"/>
                <c:pt idx="0">
                  <c:v>32.612612612612615</c:v>
                </c:pt>
                <c:pt idx="1">
                  <c:v>25.892857142857146</c:v>
                </c:pt>
                <c:pt idx="2">
                  <c:v>27.441860465116282</c:v>
                </c:pt>
                <c:pt idx="3">
                  <c:v>11.76470588235294</c:v>
                </c:pt>
                <c:pt idx="4">
                  <c:v>34.659090909090914</c:v>
                </c:pt>
                <c:pt idx="5">
                  <c:v>30.145371078806427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9E-432C-8966-17E6D0CB14A5}"/>
            </c:ext>
          </c:extLst>
        </c:ser>
        <c:ser>
          <c:idx val="5"/>
          <c:order val="5"/>
          <c:tx>
            <c:strRef>
              <c:f>'Figura 2.26'!$B$13</c:f>
              <c:strCache>
                <c:ptCount val="1"/>
                <c:pt idx="0">
                  <c:v>Ho mantenuto il lavoro che gia' svolgevo prima del corso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2.26'!$C$7:$H$7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'Figura 2.26'!$C$13:$H$13</c:f>
              <c:numCache>
                <c:formatCode>#,##0.0</c:formatCode>
                <c:ptCount val="6"/>
                <c:pt idx="0">
                  <c:v>1.8018018018018018</c:v>
                </c:pt>
                <c:pt idx="1">
                  <c:v>8.9285714285714288</c:v>
                </c:pt>
                <c:pt idx="2">
                  <c:v>7.9069767441860463</c:v>
                </c:pt>
                <c:pt idx="3">
                  <c:v>5.8823529411764701</c:v>
                </c:pt>
                <c:pt idx="4">
                  <c:v>9.6590909090909083</c:v>
                </c:pt>
                <c:pt idx="5">
                  <c:v>5.5087987758224939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9E-432C-8966-17E6D0CB14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46303647"/>
        <c:axId val="1740823119"/>
      </c:barChart>
      <c:catAx>
        <c:axId val="174630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0823119"/>
        <c:crosses val="autoZero"/>
        <c:auto val="1"/>
        <c:lblAlgn val="ctr"/>
        <c:lblOffset val="100"/>
        <c:noMultiLvlLbl val="0"/>
      </c:catAx>
      <c:valAx>
        <c:axId val="174082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6303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'[3]tempo intercorso tra fine corso'!$C$23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'[3]tempo intercorso tra fine corso'!$B$24:$B$29</c:f>
              <c:strCache>
                <c:ptCount val="6"/>
                <c:pt idx="0">
                  <c:v>Ancora prima di concludere il corso</c:v>
                </c:pt>
                <c:pt idx="1">
                  <c:v>Meno di 1 mese</c:v>
                </c:pt>
                <c:pt idx="2">
                  <c:v>Da 1 a 3 mesi</c:v>
                </c:pt>
                <c:pt idx="3">
                  <c:v>Piu' di  3 ma meno di 6 mesi dalla fine del corso</c:v>
                </c:pt>
                <c:pt idx="4">
                  <c:v>6 mesi e piu' dalla fine del corso</c:v>
                </c:pt>
                <c:pt idx="5">
                  <c:v>Ho mantenuto il lavoro che gia' svolgevo prima del corso</c:v>
                </c:pt>
              </c:strCache>
            </c:strRef>
          </c:cat>
          <c:val>
            <c:numRef>
              <c:f>'[3]tempo intercorso tra fine corso'!$C$24:$C$29</c:f>
              <c:numCache>
                <c:formatCode>General</c:formatCode>
                <c:ptCount val="6"/>
                <c:pt idx="0">
                  <c:v>10.51980198019802</c:v>
                </c:pt>
                <c:pt idx="1">
                  <c:v>15.222772277227723</c:v>
                </c:pt>
                <c:pt idx="2">
                  <c:v>22.896039603960396</c:v>
                </c:pt>
                <c:pt idx="3">
                  <c:v>17.698019801980198</c:v>
                </c:pt>
                <c:pt idx="4">
                  <c:v>28.094059405940598</c:v>
                </c:pt>
                <c:pt idx="5">
                  <c:v>5.5693069306930694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8-4021-98EE-9F0345B812A6}"/>
            </c:ext>
          </c:extLst>
        </c:ser>
        <c:ser>
          <c:idx val="1"/>
          <c:order val="1"/>
          <c:tx>
            <c:strRef>
              <c:f>'[3]tempo intercorso tra fine corso'!$D$23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'[3]tempo intercorso tra fine corso'!$B$24:$B$29</c:f>
              <c:strCache>
                <c:ptCount val="6"/>
                <c:pt idx="0">
                  <c:v>Ancora prima di concludere il corso</c:v>
                </c:pt>
                <c:pt idx="1">
                  <c:v>Meno di 1 mese</c:v>
                </c:pt>
                <c:pt idx="2">
                  <c:v>Da 1 a 3 mesi</c:v>
                </c:pt>
                <c:pt idx="3">
                  <c:v>Piu' di  3 ma meno di 6 mesi dalla fine del corso</c:v>
                </c:pt>
                <c:pt idx="4">
                  <c:v>6 mesi e piu' dalla fine del corso</c:v>
                </c:pt>
                <c:pt idx="5">
                  <c:v>Ho mantenuto il lavoro che gia' svolgevo prima del corso</c:v>
                </c:pt>
              </c:strCache>
            </c:strRef>
          </c:cat>
          <c:val>
            <c:numRef>
              <c:f>'[3]tempo intercorso tra fine corso'!$D$24:$D$29</c:f>
              <c:numCache>
                <c:formatCode>General</c:formatCode>
                <c:ptCount val="6"/>
                <c:pt idx="0">
                  <c:v>7.414829659318638</c:v>
                </c:pt>
                <c:pt idx="1">
                  <c:v>12.424849699398797</c:v>
                </c:pt>
                <c:pt idx="2">
                  <c:v>22.444889779559119</c:v>
                </c:pt>
                <c:pt idx="3">
                  <c:v>18.837675350701403</c:v>
                </c:pt>
                <c:pt idx="4">
                  <c:v>33.46693386773547</c:v>
                </c:pt>
                <c:pt idx="5">
                  <c:v>5.4108216432865728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8-4021-98EE-9F0345B812A6}"/>
            </c:ext>
          </c:extLst>
        </c:ser>
        <c:ser>
          <c:idx val="2"/>
          <c:order val="2"/>
          <c:tx>
            <c:strRef>
              <c:f>'[3]tempo intercorso tra fine corso'!$E$23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'[3]tempo intercorso tra fine corso'!$B$24:$B$29</c:f>
              <c:strCache>
                <c:ptCount val="6"/>
                <c:pt idx="0">
                  <c:v>Ancora prima di concludere il corso</c:v>
                </c:pt>
                <c:pt idx="1">
                  <c:v>Meno di 1 mese</c:v>
                </c:pt>
                <c:pt idx="2">
                  <c:v>Da 1 a 3 mesi</c:v>
                </c:pt>
                <c:pt idx="3">
                  <c:v>Piu' di  3 ma meno di 6 mesi dalla fine del corso</c:v>
                </c:pt>
                <c:pt idx="4">
                  <c:v>6 mesi e piu' dalla fine del corso</c:v>
                </c:pt>
                <c:pt idx="5">
                  <c:v>Ho mantenuto il lavoro che gia' svolgevo prima del corso</c:v>
                </c:pt>
              </c:strCache>
            </c:strRef>
          </c:cat>
          <c:val>
            <c:numRef>
              <c:f>'[3]tempo intercorso tra fine corso'!$E$24:$E$29</c:f>
              <c:numCache>
                <c:formatCode>General</c:formatCode>
                <c:ptCount val="6"/>
                <c:pt idx="0">
                  <c:v>12.982608377412927</c:v>
                </c:pt>
                <c:pt idx="1">
                  <c:v>13.955919093586619</c:v>
                </c:pt>
                <c:pt idx="2">
                  <c:v>30.912414124291576</c:v>
                </c:pt>
                <c:pt idx="3">
                  <c:v>10.34100298729969</c:v>
                </c:pt>
                <c:pt idx="4">
                  <c:v>28.91392565093755</c:v>
                </c:pt>
                <c:pt idx="5">
                  <c:v>2.8941297664716488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18-4021-98EE-9F0345B812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1822912"/>
        <c:axId val="621816352"/>
      </c:barChart>
      <c:catAx>
        <c:axId val="62182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1816352"/>
        <c:crosses val="autoZero"/>
        <c:auto val="1"/>
        <c:lblAlgn val="ctr"/>
        <c:lblOffset val="100"/>
        <c:noMultiLvlLbl val="0"/>
      </c:catAx>
      <c:valAx>
        <c:axId val="621816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182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2.28'!$C$9</c:f>
              <c:strCache>
                <c:ptCount val="1"/>
                <c:pt idx="0">
                  <c:v>Si l'azienda presso cui ho fatto lo stage mi ha fatto una proposta di lavoro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2.28'!$D$8:$I$8</c:f>
              <c:strCache>
                <c:ptCount val="6"/>
                <c:pt idx="1">
                  <c:v>Lombardia</c:v>
                </c:pt>
                <c:pt idx="2">
                  <c:v>Friuli Venezia Giulia</c:v>
                </c:pt>
                <c:pt idx="3">
                  <c:v>Emilia Romagna</c:v>
                </c:pt>
                <c:pt idx="4">
                  <c:v>Toscana</c:v>
                </c:pt>
                <c:pt idx="5">
                  <c:v>Marche</c:v>
                </c:pt>
              </c:strCache>
            </c:strRef>
          </c:cat>
          <c:val>
            <c:numRef>
              <c:f>'Figura 2.28'!$D$9:$I$9</c:f>
              <c:numCache>
                <c:formatCode>#,##0.0</c:formatCode>
                <c:ptCount val="6"/>
                <c:pt idx="1">
                  <c:v>52.490421455938694</c:v>
                </c:pt>
                <c:pt idx="2">
                  <c:v>31.410256410256409</c:v>
                </c:pt>
                <c:pt idx="3">
                  <c:v>42.365269461077844</c:v>
                </c:pt>
                <c:pt idx="4">
                  <c:v>54.54545454545454</c:v>
                </c:pt>
                <c:pt idx="5">
                  <c:v>26.229508196721312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C-48A9-ABCB-64AE5368F633}"/>
            </c:ext>
          </c:extLst>
        </c:ser>
        <c:ser>
          <c:idx val="1"/>
          <c:order val="1"/>
          <c:tx>
            <c:strRef>
              <c:f>'Figura 2.28'!$C$10</c:f>
              <c:strCache>
                <c:ptCount val="1"/>
                <c:pt idx="0">
                  <c:v>No l'azienda presso cui ho fatto lo stage non mi ha fatto una proposta di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2.28'!$D$8:$I$8</c:f>
              <c:strCache>
                <c:ptCount val="6"/>
                <c:pt idx="1">
                  <c:v>Lombardia</c:v>
                </c:pt>
                <c:pt idx="2">
                  <c:v>Friuli Venezia Giulia</c:v>
                </c:pt>
                <c:pt idx="3">
                  <c:v>Emilia Romagna</c:v>
                </c:pt>
                <c:pt idx="4">
                  <c:v>Toscana</c:v>
                </c:pt>
                <c:pt idx="5">
                  <c:v>Marche</c:v>
                </c:pt>
              </c:strCache>
            </c:strRef>
          </c:cat>
          <c:val>
            <c:numRef>
              <c:f>'Figura 2.28'!$D$10:$I$10</c:f>
              <c:numCache>
                <c:formatCode>#,##0.0</c:formatCode>
                <c:ptCount val="6"/>
                <c:pt idx="1">
                  <c:v>47.509578544061306</c:v>
                </c:pt>
                <c:pt idx="2">
                  <c:v>68.589743589743591</c:v>
                </c:pt>
                <c:pt idx="3">
                  <c:v>57.634730538922149</c:v>
                </c:pt>
                <c:pt idx="4">
                  <c:v>45.454545454545453</c:v>
                </c:pt>
                <c:pt idx="5">
                  <c:v>73.770491803278688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C-48A9-ABCB-64AE5368F6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46291647"/>
        <c:axId val="1647208111"/>
      </c:barChart>
      <c:catAx>
        <c:axId val="17462916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7208111"/>
        <c:crosses val="autoZero"/>
        <c:auto val="1"/>
        <c:lblAlgn val="ctr"/>
        <c:lblOffset val="100"/>
        <c:noMultiLvlLbl val="0"/>
      </c:catAx>
      <c:valAx>
        <c:axId val="1647208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629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2.3'!$C$6</c:f>
              <c:strCache>
                <c:ptCount val="1"/>
                <c:pt idx="0">
                  <c:v>maschio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3.8888779527559057E-2"/>
                  <c:y val="4.6296296296296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02668416447932E-2"/>
                      <c:h val="8.7893700787401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BA7-4B75-BA63-83FB50B41366}"/>
                </c:ext>
              </c:extLst>
            </c:dLbl>
            <c:dLbl>
              <c:idx val="3"/>
              <c:layout>
                <c:manualLayout>
                  <c:x val="1.0185067526415994E-16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A7-4B75-BA63-83FB50B41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2.3'!$D$5:$H$5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'Figura 2.3'!$D$6:$H$6</c:f>
              <c:numCache>
                <c:formatCode>#,##0.0</c:formatCode>
                <c:ptCount val="5"/>
                <c:pt idx="0">
                  <c:v>48.968678380443087</c:v>
                </c:pt>
                <c:pt idx="1">
                  <c:v>23.605805958747137</c:v>
                </c:pt>
                <c:pt idx="2">
                  <c:v>12.22307104660046</c:v>
                </c:pt>
                <c:pt idx="3">
                  <c:v>6.1115355233002298</c:v>
                </c:pt>
                <c:pt idx="4">
                  <c:v>9.0909090909090917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BA7-4B75-BA63-83FB50B41366}"/>
            </c:ext>
          </c:extLst>
        </c:ser>
        <c:ser>
          <c:idx val="1"/>
          <c:order val="1"/>
          <c:tx>
            <c:strRef>
              <c:f>'Figura 2.3'!$C$7</c:f>
              <c:strCache>
                <c:ptCount val="1"/>
                <c:pt idx="0">
                  <c:v>femmina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2222222222222215E-2"/>
                  <c:y val="4.629629629629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7-4B75-BA63-83FB50B41366}"/>
                </c:ext>
              </c:extLst>
            </c:dLbl>
            <c:dLbl>
              <c:idx val="1"/>
              <c:layout>
                <c:manualLayout>
                  <c:x val="-2.7777777777777828E-2"/>
                  <c:y val="5.5555555555555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7-4B75-BA63-83FB50B41366}"/>
                </c:ext>
              </c:extLst>
            </c:dLbl>
            <c:dLbl>
              <c:idx val="2"/>
              <c:layout>
                <c:manualLayout>
                  <c:x val="-5.555555555555555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7-4B75-BA63-83FB50B41366}"/>
                </c:ext>
              </c:extLst>
            </c:dLbl>
            <c:dLbl>
              <c:idx val="3"/>
              <c:layout>
                <c:manualLayout>
                  <c:x val="-5.5555555555554534E-3"/>
                  <c:y val="-6.9444444444444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7-4B75-BA63-83FB50B41366}"/>
                </c:ext>
              </c:extLst>
            </c:dLbl>
            <c:dLbl>
              <c:idx val="4"/>
              <c:layout>
                <c:manualLayout>
                  <c:x val="-8.3333333333334356E-3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7-4B75-BA63-83FB50B41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2.3'!$D$5:$H$5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'Figura 2.3'!$D$7:$H$7</c:f>
              <c:numCache>
                <c:formatCode>#,##0.0</c:formatCode>
                <c:ptCount val="5"/>
                <c:pt idx="0">
                  <c:v>45.517241379310349</c:v>
                </c:pt>
                <c:pt idx="1">
                  <c:v>17.931034482758619</c:v>
                </c:pt>
                <c:pt idx="2">
                  <c:v>14.482758620689657</c:v>
                </c:pt>
                <c:pt idx="3">
                  <c:v>7.931034482758621</c:v>
                </c:pt>
                <c:pt idx="4">
                  <c:v>14.13793103448276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7-4B75-BA63-83FB50B41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026576"/>
        <c:axId val="889017064"/>
      </c:lineChart>
      <c:catAx>
        <c:axId val="88902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9017064"/>
        <c:crosses val="autoZero"/>
        <c:auto val="1"/>
        <c:lblAlgn val="ctr"/>
        <c:lblOffset val="100"/>
        <c:noMultiLvlLbl val="0"/>
      </c:catAx>
      <c:valAx>
        <c:axId val="889017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902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0.17171296296296296"/>
          <c:w val="0.93888888888888888"/>
          <c:h val="0.35174066783318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'[3]Cond occup_stage'!$A$33</c:f>
              <c:strCache>
                <c:ptCount val="1"/>
                <c:pt idx="0">
                  <c:v>Meno di 1 mese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occup_stage'!$B$33:$G$33</c:f>
              <c:numCache>
                <c:formatCode>General</c:formatCode>
                <c:ptCount val="6"/>
                <c:pt idx="0">
                  <c:v>2.620967741935484</c:v>
                </c:pt>
                <c:pt idx="1">
                  <c:v>2.4390243902439024</c:v>
                </c:pt>
                <c:pt idx="2">
                  <c:v>2.8925619834710745</c:v>
                </c:pt>
                <c:pt idx="3">
                  <c:v>0</c:v>
                </c:pt>
                <c:pt idx="4">
                  <c:v>19.230769230769234</c:v>
                </c:pt>
                <c:pt idx="5">
                  <c:v>3.6130536130536131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7-4EE8-AC46-A92905A20039}"/>
            </c:ext>
          </c:extLst>
        </c:ser>
        <c:ser>
          <c:idx val="1"/>
          <c:order val="1"/>
          <c:tx>
            <c:strRef>
              <c:f>'[3]Cond occup_stage'!$A$34</c:f>
              <c:strCache>
                <c:ptCount val="1"/>
                <c:pt idx="0">
                  <c:v>Da 1 a 3 mesi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occup_stage'!$B$34:$G$34</c:f>
              <c:numCache>
                <c:formatCode>General</c:formatCode>
                <c:ptCount val="6"/>
                <c:pt idx="0">
                  <c:v>2.620967741935484</c:v>
                </c:pt>
                <c:pt idx="1">
                  <c:v>2.4390243902439024</c:v>
                </c:pt>
                <c:pt idx="2">
                  <c:v>4.9586776859504136</c:v>
                </c:pt>
                <c:pt idx="3">
                  <c:v>6.666666666666667</c:v>
                </c:pt>
                <c:pt idx="4">
                  <c:v>3.8461538461538463</c:v>
                </c:pt>
                <c:pt idx="5">
                  <c:v>3.3799533799533799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47-4EE8-AC46-A92905A20039}"/>
            </c:ext>
          </c:extLst>
        </c:ser>
        <c:ser>
          <c:idx val="2"/>
          <c:order val="2"/>
          <c:tx>
            <c:strRef>
              <c:f>'[3]Cond occup_stage'!$A$35</c:f>
              <c:strCache>
                <c:ptCount val="1"/>
                <c:pt idx="0">
                  <c:v>Piu' di 3 mesi e meno di 6 mesi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occup_stage'!$B$35:$G$35</c:f>
              <c:numCache>
                <c:formatCode>General</c:formatCode>
                <c:ptCount val="6"/>
                <c:pt idx="0">
                  <c:v>2.0161290322580645</c:v>
                </c:pt>
                <c:pt idx="1">
                  <c:v>4.8780487804878048</c:v>
                </c:pt>
                <c:pt idx="2">
                  <c:v>7.8512396694214877</c:v>
                </c:pt>
                <c:pt idx="3">
                  <c:v>0</c:v>
                </c:pt>
                <c:pt idx="4">
                  <c:v>13.461538461538462</c:v>
                </c:pt>
                <c:pt idx="5">
                  <c:v>4.3123543123543122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47-4EE8-AC46-A92905A20039}"/>
            </c:ext>
          </c:extLst>
        </c:ser>
        <c:ser>
          <c:idx val="3"/>
          <c:order val="3"/>
          <c:tx>
            <c:strRef>
              <c:f>'[3]Cond occup_stage'!$A$36</c:f>
              <c:strCache>
                <c:ptCount val="1"/>
                <c:pt idx="0">
                  <c:v>Da 6 mesi a un anno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occup_stage'!$B$36:$G$36</c:f>
              <c:numCache>
                <c:formatCode>General</c:formatCode>
                <c:ptCount val="6"/>
                <c:pt idx="0">
                  <c:v>14.31451612903226</c:v>
                </c:pt>
                <c:pt idx="1">
                  <c:v>14.634146341463413</c:v>
                </c:pt>
                <c:pt idx="2">
                  <c:v>11.570247933884298</c:v>
                </c:pt>
                <c:pt idx="3">
                  <c:v>10</c:v>
                </c:pt>
                <c:pt idx="4">
                  <c:v>9.6153846153846168</c:v>
                </c:pt>
                <c:pt idx="5">
                  <c:v>13.053613053613052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47-4EE8-AC46-A92905A20039}"/>
            </c:ext>
          </c:extLst>
        </c:ser>
        <c:ser>
          <c:idx val="4"/>
          <c:order val="4"/>
          <c:tx>
            <c:strRef>
              <c:f>'[3]Cond occup_stage'!$A$37</c:f>
              <c:strCache>
                <c:ptCount val="1"/>
                <c:pt idx="0">
                  <c:v>Oltre un anno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occup_stage'!$B$37:$G$37</c:f>
              <c:numCache>
                <c:formatCode>General</c:formatCode>
                <c:ptCount val="6"/>
                <c:pt idx="0">
                  <c:v>13.709677419354838</c:v>
                </c:pt>
                <c:pt idx="1">
                  <c:v>26.829268292682929</c:v>
                </c:pt>
                <c:pt idx="2">
                  <c:v>19.834710743801654</c:v>
                </c:pt>
                <c:pt idx="3">
                  <c:v>23.333333333333332</c:v>
                </c:pt>
                <c:pt idx="4">
                  <c:v>13.461538461538462</c:v>
                </c:pt>
                <c:pt idx="5">
                  <c:v>16.433566433566433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47-4EE8-AC46-A92905A20039}"/>
            </c:ext>
          </c:extLst>
        </c:ser>
        <c:ser>
          <c:idx val="5"/>
          <c:order val="5"/>
          <c:tx>
            <c:strRef>
              <c:f>'[3]Cond occup_stage'!$A$38</c:f>
              <c:strCache>
                <c:ptCount val="1"/>
                <c:pt idx="0">
                  <c:v>Sto ancora lavorando nella stessa azienda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'[3]Cond occup_stage'!$B$32:$G$32</c:f>
              <c:strCache>
                <c:ptCount val="6"/>
                <c:pt idx="0">
                  <c:v>Lombardia</c:v>
                </c:pt>
                <c:pt idx="1">
                  <c:v>Friuli Venezia Giulia</c:v>
                </c:pt>
                <c:pt idx="2">
                  <c:v>Emilia 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'[3]Cond occup_stage'!$B$38:$G$38</c:f>
              <c:numCache>
                <c:formatCode>General</c:formatCode>
                <c:ptCount val="6"/>
                <c:pt idx="0">
                  <c:v>64.717741935483872</c:v>
                </c:pt>
                <c:pt idx="1">
                  <c:v>48.780487804878049</c:v>
                </c:pt>
                <c:pt idx="2">
                  <c:v>52.892561983471076</c:v>
                </c:pt>
                <c:pt idx="3">
                  <c:v>60</c:v>
                </c:pt>
                <c:pt idx="4">
                  <c:v>40.384615384615387</c:v>
                </c:pt>
                <c:pt idx="5">
                  <c:v>59.207459207459209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47-4EE8-AC46-A92905A200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4244384"/>
        <c:axId val="744245040"/>
      </c:barChart>
      <c:catAx>
        <c:axId val="7442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4245040"/>
        <c:crosses val="autoZero"/>
        <c:auto val="1"/>
        <c:lblAlgn val="ctr"/>
        <c:lblOffset val="100"/>
        <c:noMultiLvlLbl val="0"/>
      </c:catAx>
      <c:valAx>
        <c:axId val="7442450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4424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66272965879291E-2"/>
          <c:y val="0.70022820064158653"/>
          <c:w val="0.82786745406824147"/>
          <c:h val="0.271994021580635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217719825411798"/>
          <c:y val="6.2469596798681949E-2"/>
          <c:w val="0.48294365363103986"/>
          <c:h val="0.794395288217838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0D-4C66-8F4C-DCB3E1064A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0D-4C66-8F4C-DCB3E1064A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0D-4C66-8F4C-DCB3E1064A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0D-4C66-8F4C-DCB3E1064A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0D-4C66-8F4C-DCB3E1064A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20D-4C66-8F4C-DCB3E1064A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20D-4C66-8F4C-DCB3E1064A4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20D-4C66-8F4C-DCB3E1064A4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20D-4C66-8F4C-DCB3E1064A4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20D-4C66-8F4C-DCB3E1064A45}"/>
              </c:ext>
            </c:extLst>
          </c:dPt>
          <c:dLbls>
            <c:dLbl>
              <c:idx val="6"/>
              <c:layout>
                <c:manualLayout>
                  <c:x val="7.8376432054628273E-3"/>
                  <c:y val="-1.4952457517755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D-4C66-8F4C-DCB3E1064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2.30'!$C$3:$C$12</c:f>
              <c:strCache>
                <c:ptCount val="10"/>
                <c:pt idx="0">
                  <c:v>Passaparola amici, conoscenti, familiari</c:v>
                </c:pt>
                <c:pt idx="1">
                  <c:v>Conoscenza diretta del datore di lavoro/segnalazione di precedenti datori di lavoro o altri contatti di lavoro</c:v>
                </c:pt>
                <c:pt idx="2">
                  <c:v>Mediante la consultazione di quotidiani e stampa specializzata</c:v>
                </c:pt>
                <c:pt idx="3">
                  <c:v>Mediante societa' di selezione, societa' di lavoro interinale, associazioni di categoria</c:v>
                </c:pt>
                <c:pt idx="4">
                  <c:v>Mediante la consultazione o il caricamento del curriculum in banche dati (siti specializzati o compilazione di format</c:v>
                </c:pt>
                <c:pt idx="5">
                  <c:v>Mediante Centri per l'impiego</c:v>
                </c:pt>
                <c:pt idx="6">
                  <c:v>Mediante la rete degli enti gestori e dei partner del corso IFTS</c:v>
                </c:pt>
                <c:pt idx="7">
                  <c:v>Concorso pubblico</c:v>
                </c:pt>
                <c:pt idx="8">
                  <c:v>Attività in proprio</c:v>
                </c:pt>
                <c:pt idx="9">
                  <c:v>Graduatoria scolastica</c:v>
                </c:pt>
              </c:strCache>
            </c:strRef>
          </c:cat>
          <c:val>
            <c:numRef>
              <c:f>'Figura 2.30'!$D$3:$D$12</c:f>
              <c:numCache>
                <c:formatCode>#,##0.0</c:formatCode>
                <c:ptCount val="10"/>
                <c:pt idx="0">
                  <c:v>18.960425280567041</c:v>
                </c:pt>
                <c:pt idx="1">
                  <c:v>25.221500295333726</c:v>
                </c:pt>
                <c:pt idx="2">
                  <c:v>0.70880094506792679</c:v>
                </c:pt>
                <c:pt idx="3">
                  <c:v>6.8517424689899586</c:v>
                </c:pt>
                <c:pt idx="4">
                  <c:v>22.740696987595985</c:v>
                </c:pt>
                <c:pt idx="5">
                  <c:v>2.1854695806261075</c:v>
                </c:pt>
                <c:pt idx="6">
                  <c:v>18.665091553455404</c:v>
                </c:pt>
                <c:pt idx="7">
                  <c:v>1.1813349084465445</c:v>
                </c:pt>
                <c:pt idx="8">
                  <c:v>2.8352037802717072</c:v>
                </c:pt>
                <c:pt idx="9">
                  <c:v>0.64973419964559953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20D-4C66-8F4C-DCB3E1064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870297462817145E-2"/>
          <c:y val="2.8232209805389461E-2"/>
          <c:w val="0.3319707892713939"/>
          <c:h val="0.97176779019461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'[4]2,31'!$P$7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'[4]2,31'!$Q$6:$V$6</c:f>
              <c:strCache>
                <c:ptCount val="6"/>
                <c:pt idx="0">
                  <c:v>Lombardia</c:v>
                </c:pt>
                <c:pt idx="1">
                  <c:v>Friuli-Venezia Giulia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'[4]2,31'!$Q$7:$V$7</c:f>
              <c:numCache>
                <c:formatCode>General</c:formatCode>
                <c:ptCount val="6"/>
                <c:pt idx="0">
                  <c:v>59.9</c:v>
                </c:pt>
                <c:pt idx="1">
                  <c:v>51.2</c:v>
                </c:pt>
                <c:pt idx="2">
                  <c:v>64.900000000000006</c:v>
                </c:pt>
                <c:pt idx="3">
                  <c:v>71.7</c:v>
                </c:pt>
                <c:pt idx="4">
                  <c:v>59.6</c:v>
                </c:pt>
                <c:pt idx="5">
                  <c:v>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E-4190-8B10-C9B36D1B3608}"/>
            </c:ext>
          </c:extLst>
        </c:ser>
        <c:ser>
          <c:idx val="1"/>
          <c:order val="1"/>
          <c:tx>
            <c:strRef>
              <c:f>'[4]2,31'!$P$8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'[4]2,31'!$Q$6:$V$6</c:f>
              <c:strCache>
                <c:ptCount val="6"/>
                <c:pt idx="0">
                  <c:v>Lombardia</c:v>
                </c:pt>
                <c:pt idx="1">
                  <c:v>Friuli-Venezia Giulia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'[4]2,31'!$Q$8:$V$8</c:f>
              <c:numCache>
                <c:formatCode>General</c:formatCode>
                <c:ptCount val="6"/>
                <c:pt idx="0">
                  <c:v>31.9</c:v>
                </c:pt>
                <c:pt idx="1">
                  <c:v>30.2</c:v>
                </c:pt>
                <c:pt idx="2">
                  <c:v>23.1</c:v>
                </c:pt>
                <c:pt idx="3">
                  <c:v>20.8</c:v>
                </c:pt>
                <c:pt idx="4">
                  <c:v>24.7</c:v>
                </c:pt>
                <c:pt idx="5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E-4190-8B10-C9B36D1B3608}"/>
            </c:ext>
          </c:extLst>
        </c:ser>
        <c:ser>
          <c:idx val="2"/>
          <c:order val="2"/>
          <c:tx>
            <c:strRef>
              <c:f>'[4]2,31'!$P$9</c:f>
              <c:strCache>
                <c:ptCount val="1"/>
                <c:pt idx="0">
                  <c:v>Parssubordinato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'[4]2,31'!$Q$6:$V$6</c:f>
              <c:strCache>
                <c:ptCount val="6"/>
                <c:pt idx="0">
                  <c:v>Lombardia</c:v>
                </c:pt>
                <c:pt idx="1">
                  <c:v>Friuli-Venezia Giulia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'[4]2,31'!$Q$9:$V$9</c:f>
              <c:numCache>
                <c:formatCode>General</c:formatCode>
                <c:ptCount val="6"/>
                <c:pt idx="0">
                  <c:v>2.8000000000000003</c:v>
                </c:pt>
                <c:pt idx="1">
                  <c:v>4</c:v>
                </c:pt>
                <c:pt idx="2">
                  <c:v>3.1</c:v>
                </c:pt>
                <c:pt idx="4">
                  <c:v>4.9000000000000004</c:v>
                </c:pt>
                <c:pt idx="5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EE-4190-8B10-C9B36D1B3608}"/>
            </c:ext>
          </c:extLst>
        </c:ser>
        <c:ser>
          <c:idx val="3"/>
          <c:order val="3"/>
          <c:tx>
            <c:strRef>
              <c:f>'[4]2,31'!$P$10</c:f>
              <c:strCache>
                <c:ptCount val="1"/>
                <c:pt idx="0">
                  <c:v>Lavoratore autonomo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'[4]2,31'!$Q$6:$V$6</c:f>
              <c:strCache>
                <c:ptCount val="6"/>
                <c:pt idx="0">
                  <c:v>Lombardia</c:v>
                </c:pt>
                <c:pt idx="1">
                  <c:v>Friuli-Venezia Giulia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  <c:pt idx="5">
                  <c:v>Totale</c:v>
                </c:pt>
              </c:strCache>
            </c:strRef>
          </c:cat>
          <c:val>
            <c:numRef>
              <c:f>'[4]2,31'!$Q$10:$V$10</c:f>
              <c:numCache>
                <c:formatCode>General</c:formatCode>
                <c:ptCount val="6"/>
                <c:pt idx="0">
                  <c:v>5.4</c:v>
                </c:pt>
                <c:pt idx="1">
                  <c:v>14.6</c:v>
                </c:pt>
                <c:pt idx="2">
                  <c:v>8.9</c:v>
                </c:pt>
                <c:pt idx="3">
                  <c:v>7.6</c:v>
                </c:pt>
                <c:pt idx="4">
                  <c:v>10.8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E-4190-8B10-C9B36D1B36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60680336"/>
        <c:axId val="1686354416"/>
      </c:barChart>
      <c:catAx>
        <c:axId val="56068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86354416"/>
        <c:crosses val="autoZero"/>
        <c:auto val="1"/>
        <c:lblAlgn val="ctr"/>
        <c:lblOffset val="100"/>
        <c:noMultiLvlLbl val="0"/>
      </c:catAx>
      <c:valAx>
        <c:axId val="168635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068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'[3]tipologia di contratto'!$C$74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contratto'!$B$75:$B$78</c:f>
              <c:strCache>
                <c:ptCount val="4"/>
                <c:pt idx="0">
                  <c:v>Tempo Indeterminato</c:v>
                </c:pt>
                <c:pt idx="1">
                  <c:v>Tempo Determinato</c:v>
                </c:pt>
                <c:pt idx="2">
                  <c:v>parasubordinato</c:v>
                </c:pt>
                <c:pt idx="3">
                  <c:v>lavoratore autonomo</c:v>
                </c:pt>
              </c:strCache>
            </c:strRef>
          </c:cat>
          <c:val>
            <c:numRef>
              <c:f>'[3]tipologia di contratto'!$C$75:$C$78</c:f>
              <c:numCache>
                <c:formatCode>General</c:formatCode>
                <c:ptCount val="4"/>
                <c:pt idx="0">
                  <c:v>62.228517469310674</c:v>
                </c:pt>
                <c:pt idx="1">
                  <c:v>27.195467422096321</c:v>
                </c:pt>
                <c:pt idx="2">
                  <c:v>2.644003777148253</c:v>
                </c:pt>
                <c:pt idx="3">
                  <c:v>7.9320113314447607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2-4B11-A26D-3FA039CB101A}"/>
            </c:ext>
          </c:extLst>
        </c:ser>
        <c:ser>
          <c:idx val="1"/>
          <c:order val="1"/>
          <c:tx>
            <c:strRef>
              <c:f>'[3]tipologia di contratto'!$D$74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contratto'!$B$75:$B$78</c:f>
              <c:strCache>
                <c:ptCount val="4"/>
                <c:pt idx="0">
                  <c:v>Tempo Indeterminato</c:v>
                </c:pt>
                <c:pt idx="1">
                  <c:v>Tempo Determinato</c:v>
                </c:pt>
                <c:pt idx="2">
                  <c:v>parasubordinato</c:v>
                </c:pt>
                <c:pt idx="3">
                  <c:v>lavoratore autonomo</c:v>
                </c:pt>
              </c:strCache>
            </c:strRef>
          </c:cat>
          <c:val>
            <c:numRef>
              <c:f>'[3]tipologia di contratto'!$D$75:$D$78</c:f>
              <c:numCache>
                <c:formatCode>General</c:formatCode>
                <c:ptCount val="4"/>
                <c:pt idx="0">
                  <c:v>59.241706161137444</c:v>
                </c:pt>
                <c:pt idx="1">
                  <c:v>29.541864139020536</c:v>
                </c:pt>
                <c:pt idx="2">
                  <c:v>3.9494470774091628</c:v>
                </c:pt>
                <c:pt idx="3">
                  <c:v>7.2669826224328595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2-4B11-A26D-3FA039CB101A}"/>
            </c:ext>
          </c:extLst>
        </c:ser>
        <c:ser>
          <c:idx val="2"/>
          <c:order val="2"/>
          <c:tx>
            <c:strRef>
              <c:f>'[3]tipologia di contratto'!$E$74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contratto'!$B$75:$B$78</c:f>
              <c:strCache>
                <c:ptCount val="4"/>
                <c:pt idx="0">
                  <c:v>Tempo Indeterminato</c:v>
                </c:pt>
                <c:pt idx="1">
                  <c:v>Tempo Determinato</c:v>
                </c:pt>
                <c:pt idx="2">
                  <c:v>parasubordinato</c:v>
                </c:pt>
                <c:pt idx="3">
                  <c:v>lavoratore autonomo</c:v>
                </c:pt>
              </c:strCache>
            </c:strRef>
          </c:cat>
          <c:val>
            <c:numRef>
              <c:f>'[3]tipologia di contratto'!$E$75:$E$78</c:f>
              <c:numCache>
                <c:formatCode>General</c:formatCode>
                <c:ptCount val="4"/>
                <c:pt idx="0">
                  <c:v>56.345177664974621</c:v>
                </c:pt>
                <c:pt idx="1">
                  <c:v>33.502538071065992</c:v>
                </c:pt>
                <c:pt idx="2">
                  <c:v>4.5685279187817258</c:v>
                </c:pt>
                <c:pt idx="3">
                  <c:v>5.5837563451776653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2-4B11-A26D-3FA039CB10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4967784"/>
        <c:axId val="814961664"/>
      </c:barChart>
      <c:catAx>
        <c:axId val="81496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961664"/>
        <c:crosses val="autoZero"/>
        <c:auto val="1"/>
        <c:lblAlgn val="ctr"/>
        <c:lblOffset val="100"/>
        <c:noMultiLvlLbl val="0"/>
      </c:catAx>
      <c:valAx>
        <c:axId val="8149616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14967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'[3]tipologia di contratto'!$J$40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contratto'!$K$39:$O$39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'[3]tipologia di contratto'!$K$40:$O$40</c:f>
              <c:numCache>
                <c:formatCode>General</c:formatCode>
                <c:ptCount val="5"/>
                <c:pt idx="0">
                  <c:v>59.723964868255962</c:v>
                </c:pt>
                <c:pt idx="1">
                  <c:v>66.575342465753423</c:v>
                </c:pt>
                <c:pt idx="2">
                  <c:v>60.743801652892557</c:v>
                </c:pt>
                <c:pt idx="3">
                  <c:v>63.114754098360656</c:v>
                </c:pt>
                <c:pt idx="4">
                  <c:v>54.216867469879517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4-4B4E-9D58-CF1B8AB977C5}"/>
            </c:ext>
          </c:extLst>
        </c:ser>
        <c:ser>
          <c:idx val="1"/>
          <c:order val="1"/>
          <c:tx>
            <c:strRef>
              <c:f>'[3]tipologia di contratto'!$J$41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contratto'!$K$39:$O$39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'[3]tipologia di contratto'!$K$41:$O$41</c:f>
              <c:numCache>
                <c:formatCode>General</c:formatCode>
                <c:ptCount val="5"/>
                <c:pt idx="0">
                  <c:v>34.75533249686324</c:v>
                </c:pt>
                <c:pt idx="1">
                  <c:v>18.63013698630137</c:v>
                </c:pt>
                <c:pt idx="2">
                  <c:v>22.727272727272727</c:v>
                </c:pt>
                <c:pt idx="3">
                  <c:v>28.688524590163933</c:v>
                </c:pt>
                <c:pt idx="4">
                  <c:v>24.69879518072289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4-4B4E-9D58-CF1B8AB977C5}"/>
            </c:ext>
          </c:extLst>
        </c:ser>
        <c:ser>
          <c:idx val="2"/>
          <c:order val="2"/>
          <c:tx>
            <c:strRef>
              <c:f>'[3]tipologia di contratto'!$J$42</c:f>
              <c:strCache>
                <c:ptCount val="1"/>
                <c:pt idx="0">
                  <c:v>parasubordinato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contratto'!$K$39:$O$39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'[3]tipologia di contratto'!$K$42:$O$42</c:f>
              <c:numCache>
                <c:formatCode>General</c:formatCode>
                <c:ptCount val="5"/>
                <c:pt idx="0">
                  <c:v>2.509410288582183</c:v>
                </c:pt>
                <c:pt idx="1">
                  <c:v>4.6575342465753424</c:v>
                </c:pt>
                <c:pt idx="2">
                  <c:v>2.8925619834710745</c:v>
                </c:pt>
                <c:pt idx="3">
                  <c:v>1.639344262295082</c:v>
                </c:pt>
                <c:pt idx="4">
                  <c:v>4.2168674698795181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D4-4B4E-9D58-CF1B8AB977C5}"/>
            </c:ext>
          </c:extLst>
        </c:ser>
        <c:ser>
          <c:idx val="3"/>
          <c:order val="3"/>
          <c:tx>
            <c:strRef>
              <c:f>'[3]tipologia di contratto'!$J$43</c:f>
              <c:strCache>
                <c:ptCount val="1"/>
                <c:pt idx="0">
                  <c:v>lavoratore autonomo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'[3]tipologia di contratto'!$K$39:$O$39</c:f>
              <c:strCache>
                <c:ptCount val="5"/>
                <c:pt idx="0">
                  <c:v>18-22</c:v>
                </c:pt>
                <c:pt idx="1">
                  <c:v>23-26</c:v>
                </c:pt>
                <c:pt idx="2">
                  <c:v>27-30</c:v>
                </c:pt>
                <c:pt idx="3">
                  <c:v>31-35</c:v>
                </c:pt>
                <c:pt idx="4">
                  <c:v>&gt;35</c:v>
                </c:pt>
              </c:strCache>
            </c:strRef>
          </c:cat>
          <c:val>
            <c:numRef>
              <c:f>'[3]tipologia di contratto'!$K$43:$O$43</c:f>
              <c:numCache>
                <c:formatCode>General</c:formatCode>
                <c:ptCount val="5"/>
                <c:pt idx="0">
                  <c:v>3.0112923462986201</c:v>
                </c:pt>
                <c:pt idx="1">
                  <c:v>10.136986301369863</c:v>
                </c:pt>
                <c:pt idx="2">
                  <c:v>13.636363636363637</c:v>
                </c:pt>
                <c:pt idx="3">
                  <c:v>6.557377049180328</c:v>
                </c:pt>
                <c:pt idx="4">
                  <c:v>16.867469879518072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D4-4B4E-9D58-CF1B8AB977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928664"/>
        <c:axId val="813929024"/>
      </c:barChart>
      <c:catAx>
        <c:axId val="81392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3929024"/>
        <c:crosses val="autoZero"/>
        <c:auto val="1"/>
        <c:lblAlgn val="ctr"/>
        <c:lblOffset val="100"/>
        <c:noMultiLvlLbl val="0"/>
      </c:catAx>
      <c:valAx>
        <c:axId val="8139290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1392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[3]coerenza!$B$33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[3]coerenza!$C$32:$G$32</c:f>
              <c:strCache>
                <c:ptCount val="5"/>
                <c:pt idx="0">
                  <c:v>Molto</c:v>
                </c:pt>
                <c:pt idx="1">
                  <c:v> Abbastanza</c:v>
                </c:pt>
                <c:pt idx="2">
                  <c:v> Poco</c:v>
                </c:pt>
                <c:pt idx="3">
                  <c:v>Per nulla</c:v>
                </c:pt>
                <c:pt idx="4">
                  <c:v>Totale</c:v>
                </c:pt>
              </c:strCache>
            </c:strRef>
          </c:cat>
          <c:val>
            <c:numRef>
              <c:f>[3]coerenza!$C$33:$G$33</c:f>
              <c:numCache>
                <c:formatCode>General</c:formatCode>
                <c:ptCount val="5"/>
                <c:pt idx="0">
                  <c:v>70.265151515151516</c:v>
                </c:pt>
                <c:pt idx="1">
                  <c:v>58.998435054773083</c:v>
                </c:pt>
                <c:pt idx="2">
                  <c:v>58.874458874458881</c:v>
                </c:pt>
                <c:pt idx="3">
                  <c:v>51.020408163265309</c:v>
                </c:pt>
                <c:pt idx="4">
                  <c:v>61.111111111111114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C-48CB-8A14-F9BACB67FA90}"/>
            </c:ext>
          </c:extLst>
        </c:ser>
        <c:ser>
          <c:idx val="1"/>
          <c:order val="1"/>
          <c:tx>
            <c:strRef>
              <c:f>[3]coerenza!$B$34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[3]coerenza!$C$32:$G$32</c:f>
              <c:strCache>
                <c:ptCount val="5"/>
                <c:pt idx="0">
                  <c:v>Molto</c:v>
                </c:pt>
                <c:pt idx="1">
                  <c:v> Abbastanza</c:v>
                </c:pt>
                <c:pt idx="2">
                  <c:v> Poco</c:v>
                </c:pt>
                <c:pt idx="3">
                  <c:v>Per nulla</c:v>
                </c:pt>
                <c:pt idx="4">
                  <c:v>Totale</c:v>
                </c:pt>
              </c:strCache>
            </c:strRef>
          </c:cat>
          <c:val>
            <c:numRef>
              <c:f>[3]coerenza!$C$34:$G$34</c:f>
              <c:numCache>
                <c:formatCode>General</c:formatCode>
                <c:ptCount val="5"/>
                <c:pt idx="0">
                  <c:v>19.696969696969695</c:v>
                </c:pt>
                <c:pt idx="1">
                  <c:v>31.611893583724569</c:v>
                </c:pt>
                <c:pt idx="2">
                  <c:v>24.675324675324674</c:v>
                </c:pt>
                <c:pt idx="3">
                  <c:v>38.435374149659864</c:v>
                </c:pt>
                <c:pt idx="4">
                  <c:v>28.132387706855795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C-48CB-8A14-F9BACB67FA90}"/>
            </c:ext>
          </c:extLst>
        </c:ser>
        <c:ser>
          <c:idx val="2"/>
          <c:order val="2"/>
          <c:tx>
            <c:strRef>
              <c:f>[3]coerenza!$B$35</c:f>
              <c:strCache>
                <c:ptCount val="1"/>
                <c:pt idx="0">
                  <c:v>parasubordinato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[3]coerenza!$C$32:$G$32</c:f>
              <c:strCache>
                <c:ptCount val="5"/>
                <c:pt idx="0">
                  <c:v>Molto</c:v>
                </c:pt>
                <c:pt idx="1">
                  <c:v> Abbastanza</c:v>
                </c:pt>
                <c:pt idx="2">
                  <c:v> Poco</c:v>
                </c:pt>
                <c:pt idx="3">
                  <c:v>Per nulla</c:v>
                </c:pt>
                <c:pt idx="4">
                  <c:v>Totale</c:v>
                </c:pt>
              </c:strCache>
            </c:strRef>
          </c:cat>
          <c:val>
            <c:numRef>
              <c:f>[3]coerenza!$C$35:$G$35</c:f>
              <c:numCache>
                <c:formatCode>General</c:formatCode>
                <c:ptCount val="5"/>
                <c:pt idx="0">
                  <c:v>2.2727272727272729</c:v>
                </c:pt>
                <c:pt idx="1">
                  <c:v>2.347417840375587</c:v>
                </c:pt>
                <c:pt idx="2">
                  <c:v>4.329004329004329</c:v>
                </c:pt>
                <c:pt idx="3">
                  <c:v>5.4421768707482991</c:v>
                </c:pt>
                <c:pt idx="4">
                  <c:v>3.1323877068557917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C-48CB-8A14-F9BACB67FA90}"/>
            </c:ext>
          </c:extLst>
        </c:ser>
        <c:ser>
          <c:idx val="3"/>
          <c:order val="3"/>
          <c:tx>
            <c:strRef>
              <c:f>[3]coerenza!$B$36</c:f>
              <c:strCache>
                <c:ptCount val="1"/>
                <c:pt idx="0">
                  <c:v>lavoratore autonomo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[3]coerenza!$C$32:$G$32</c:f>
              <c:strCache>
                <c:ptCount val="5"/>
                <c:pt idx="0">
                  <c:v>Molto</c:v>
                </c:pt>
                <c:pt idx="1">
                  <c:v> Abbastanza</c:v>
                </c:pt>
                <c:pt idx="2">
                  <c:v> Poco</c:v>
                </c:pt>
                <c:pt idx="3">
                  <c:v>Per nulla</c:v>
                </c:pt>
                <c:pt idx="4">
                  <c:v>Totale</c:v>
                </c:pt>
              </c:strCache>
            </c:strRef>
          </c:cat>
          <c:val>
            <c:numRef>
              <c:f>[3]coerenza!$C$36:$G$36</c:f>
              <c:numCache>
                <c:formatCode>General</c:formatCode>
                <c:ptCount val="5"/>
                <c:pt idx="0">
                  <c:v>7.7651515151515156</c:v>
                </c:pt>
                <c:pt idx="1">
                  <c:v>7.042253521126761</c:v>
                </c:pt>
                <c:pt idx="2">
                  <c:v>12.121212121212121</c:v>
                </c:pt>
                <c:pt idx="3">
                  <c:v>5.1020408163265305</c:v>
                </c:pt>
                <c:pt idx="4">
                  <c:v>7.624113475177305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9C-48CB-8A14-F9BACB67FA9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1005136"/>
        <c:axId val="781006216"/>
      </c:barChart>
      <c:catAx>
        <c:axId val="78100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1006216"/>
        <c:crosses val="autoZero"/>
        <c:auto val="1"/>
        <c:lblAlgn val="ctr"/>
        <c:lblOffset val="100"/>
        <c:noMultiLvlLbl val="0"/>
      </c:catAx>
      <c:valAx>
        <c:axId val="7810062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8100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66B-47BB-95B7-FB65B4E2D45C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66B-47BB-95B7-FB65B4E2D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66B-47BB-95B7-FB65B4E2D45C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66B-47BB-95B7-FB65B4E2D4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2.4'!$B$17:$B$20</c:f>
              <c:strCache>
                <c:ptCount val="4"/>
                <c:pt idx="0">
                  <c:v>Titoli post laurea (Master, primo o secondo livello, specializzazione, dottorato di ricerca)</c:v>
                </c:pt>
                <c:pt idx="1">
                  <c:v>Qualifica/Diploma professionale IeFP (tre anni/quattro anni)</c:v>
                </c:pt>
                <c:pt idx="2">
                  <c:v>Laurea (triennale, magistrale - vecchio e nuovo ordinamento)</c:v>
                </c:pt>
                <c:pt idx="3">
                  <c:v>Diploma di scuola superiore (liceo, Istituto tecnico, Istituto professionale, Accademia belle arti - cinque anni)</c:v>
                </c:pt>
              </c:strCache>
            </c:strRef>
          </c:cat>
          <c:val>
            <c:numRef>
              <c:f>'Figura 2.4'!$C$17:$C$20</c:f>
              <c:numCache>
                <c:formatCode>###0.0</c:formatCode>
                <c:ptCount val="4"/>
                <c:pt idx="0">
                  <c:v>1.173350297643311</c:v>
                </c:pt>
                <c:pt idx="1">
                  <c:v>3.8380152086530375</c:v>
                </c:pt>
                <c:pt idx="2">
                  <c:v>19.41931566980486</c:v>
                </c:pt>
                <c:pt idx="3">
                  <c:v>75.5693188238983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6B-47BB-95B7-FB65B4E2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AF-48B9-A58E-B3BAFA27B21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AF-48B9-A58E-B3BAFA27B21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AF-48B9-A58E-B3BAFA27B21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AF-48B9-A58E-B3BAFA27B21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AF-48B9-A58E-B3BAFA27B2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2.5'!$B$2:$B$6</c:f>
              <c:strCache>
                <c:ptCount val="5"/>
                <c:pt idx="0">
                  <c:v>In altra condizione non lavorativa</c:v>
                </c:pt>
                <c:pt idx="1">
                  <c:v>Studente</c:v>
                </c:pt>
                <c:pt idx="2">
                  <c:v>Occupato (compresa CIG)</c:v>
                </c:pt>
                <c:pt idx="3">
                  <c:v>In cerca di prima occupazione</c:v>
                </c:pt>
                <c:pt idx="4">
                  <c:v>Disoccupato alla ricerca di nuova occupazione</c:v>
                </c:pt>
              </c:strCache>
            </c:strRef>
          </c:cat>
          <c:val>
            <c:numRef>
              <c:f>'Figura 2.5'!$C$2:$C$6</c:f>
              <c:numCache>
                <c:formatCode>#,##0.0</c:formatCode>
                <c:ptCount val="5"/>
                <c:pt idx="0">
                  <c:v>1.2889172093545351</c:v>
                </c:pt>
                <c:pt idx="1">
                  <c:v>4.3122001945587511</c:v>
                </c:pt>
                <c:pt idx="2">
                  <c:v>12.254951827353873</c:v>
                </c:pt>
                <c:pt idx="3">
                  <c:v>25.079925515141259</c:v>
                </c:pt>
                <c:pt idx="4">
                  <c:v>57.031285666919395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AF-48B9-A58E-B3BAFA27B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4050472"/>
        <c:axId val="504052440"/>
      </c:barChart>
      <c:catAx>
        <c:axId val="504050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4052440"/>
        <c:crosses val="autoZero"/>
        <c:auto val="1"/>
        <c:lblAlgn val="ctr"/>
        <c:lblOffset val="100"/>
        <c:noMultiLvlLbl val="0"/>
      </c:catAx>
      <c:valAx>
        <c:axId val="504052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4050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7D-4F15-963F-D8CF324C53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7D-4F15-963F-D8CF324C53C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7D-4F15-963F-D8CF324C53C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7D-4F15-963F-D8CF324C53C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7D-4F15-963F-D8CF324C53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2.6'!$B$33:$B$37</c:f>
              <c:strCache>
                <c:ptCount val="5"/>
                <c:pt idx="0">
                  <c:v>Turismo e sport</c:v>
                </c:pt>
                <c:pt idx="1">
                  <c:v>Servizi commerciali</c:v>
                </c:pt>
                <c:pt idx="2">
                  <c:v>Manifattura e artigianato</c:v>
                </c:pt>
                <c:pt idx="3">
                  <c:v>Cultura, Informazione e tecnologie informatiche</c:v>
                </c:pt>
                <c:pt idx="4">
                  <c:v>Meccanica impianti e costruzioni</c:v>
                </c:pt>
              </c:strCache>
            </c:strRef>
          </c:cat>
          <c:val>
            <c:numRef>
              <c:f>'Figura 2.6'!$C$33:$C$37</c:f>
              <c:numCache>
                <c:formatCode>#,##0.0</c:formatCode>
                <c:ptCount val="5"/>
                <c:pt idx="0">
                  <c:v>12.511262298115499</c:v>
                </c:pt>
                <c:pt idx="1">
                  <c:v>15.121935097046453</c:v>
                </c:pt>
                <c:pt idx="2">
                  <c:v>16.586258294721965</c:v>
                </c:pt>
                <c:pt idx="3">
                  <c:v>26.5572789144165</c:v>
                </c:pt>
                <c:pt idx="4">
                  <c:v>29.136889827491942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7D-4F15-963F-D8CF324C5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8525440"/>
        <c:axId val="698528064"/>
      </c:barChart>
      <c:catAx>
        <c:axId val="698525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8528064"/>
        <c:crosses val="autoZero"/>
        <c:auto val="1"/>
        <c:lblAlgn val="ctr"/>
        <c:lblOffset val="100"/>
        <c:noMultiLvlLbl val="0"/>
      </c:catAx>
      <c:valAx>
        <c:axId val="69852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8525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2.7'!$A$5</c:f>
              <c:strCache>
                <c:ptCount val="1"/>
                <c:pt idx="0">
                  <c:v>Molto soddisfatto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2.7'!$B$3:$F$4</c:f>
              <c:strCache>
                <c:ptCount val="5"/>
                <c:pt idx="0">
                  <c:v>Lombardia</c:v>
                </c:pt>
                <c:pt idx="1">
                  <c:v>Friuli-Venezia Giulia 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2.7'!$B$5:$F$5</c:f>
              <c:numCache>
                <c:formatCode>#,##0.0</c:formatCode>
                <c:ptCount val="5"/>
                <c:pt idx="0">
                  <c:v>49.4</c:v>
                </c:pt>
                <c:pt idx="1">
                  <c:v>32.4</c:v>
                </c:pt>
                <c:pt idx="2">
                  <c:v>47.4</c:v>
                </c:pt>
                <c:pt idx="3">
                  <c:v>34.6</c:v>
                </c:pt>
                <c:pt idx="4">
                  <c:v>37.799999999999997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C-46C1-AF16-0C5CF6FD3505}"/>
            </c:ext>
          </c:extLst>
        </c:ser>
        <c:ser>
          <c:idx val="1"/>
          <c:order val="1"/>
          <c:tx>
            <c:strRef>
              <c:f>'Figura 2.7'!$A$6</c:f>
              <c:strCache>
                <c:ptCount val="1"/>
                <c:pt idx="0">
                  <c:v>Abbastanza soddisfatto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2.7'!$B$3:$F$4</c:f>
              <c:strCache>
                <c:ptCount val="5"/>
                <c:pt idx="0">
                  <c:v>Lombardia</c:v>
                </c:pt>
                <c:pt idx="1">
                  <c:v>Friuli-Venezia Giulia 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2.7'!$B$6:$F$6</c:f>
              <c:numCache>
                <c:formatCode>#,##0.0</c:formatCode>
                <c:ptCount val="5"/>
                <c:pt idx="0">
                  <c:v>42.9</c:v>
                </c:pt>
                <c:pt idx="1">
                  <c:v>53.5</c:v>
                </c:pt>
                <c:pt idx="2">
                  <c:v>43</c:v>
                </c:pt>
                <c:pt idx="3">
                  <c:v>60.7</c:v>
                </c:pt>
                <c:pt idx="4">
                  <c:v>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C-46C1-AF16-0C5CF6FD3505}"/>
            </c:ext>
          </c:extLst>
        </c:ser>
        <c:ser>
          <c:idx val="2"/>
          <c:order val="2"/>
          <c:tx>
            <c:strRef>
              <c:f>'Figura 2.7'!$A$7</c:f>
              <c:strCache>
                <c:ptCount val="1"/>
                <c:pt idx="0">
                  <c:v>Poco soddisfatto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2.7'!$B$3:$F$4</c:f>
              <c:strCache>
                <c:ptCount val="5"/>
                <c:pt idx="0">
                  <c:v>Lombardia</c:v>
                </c:pt>
                <c:pt idx="1">
                  <c:v>Friuli-Venezia Giulia 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2.7'!$B$7:$F$7</c:f>
              <c:numCache>
                <c:formatCode>#,##0.0</c:formatCode>
                <c:ptCount val="5"/>
                <c:pt idx="0">
                  <c:v>5.2</c:v>
                </c:pt>
                <c:pt idx="1">
                  <c:v>12.6</c:v>
                </c:pt>
                <c:pt idx="2">
                  <c:v>7.7</c:v>
                </c:pt>
                <c:pt idx="3">
                  <c:v>4.7</c:v>
                </c:pt>
                <c:pt idx="4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9C-46C1-AF16-0C5CF6FD3505}"/>
            </c:ext>
          </c:extLst>
        </c:ser>
        <c:ser>
          <c:idx val="3"/>
          <c:order val="3"/>
          <c:tx>
            <c:strRef>
              <c:f>'Figura 2.7'!$A$8</c:f>
              <c:strCache>
                <c:ptCount val="1"/>
                <c:pt idx="0">
                  <c:v>Per niente soddisfatto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2.7'!$B$3:$F$4</c:f>
              <c:strCache>
                <c:ptCount val="5"/>
                <c:pt idx="0">
                  <c:v>Lombardia</c:v>
                </c:pt>
                <c:pt idx="1">
                  <c:v>Friuli-Venezia Giulia </c:v>
                </c:pt>
                <c:pt idx="2">
                  <c:v>Emilia-Romagna</c:v>
                </c:pt>
                <c:pt idx="3">
                  <c:v>Toscana</c:v>
                </c:pt>
                <c:pt idx="4">
                  <c:v>Marche</c:v>
                </c:pt>
              </c:strCache>
            </c:strRef>
          </c:cat>
          <c:val>
            <c:numRef>
              <c:f>'Figura 2.7'!$B$8:$F$8</c:f>
              <c:numCache>
                <c:formatCode>#,##0.0</c:formatCode>
                <c:ptCount val="5"/>
                <c:pt idx="0">
                  <c:v>2.5</c:v>
                </c:pt>
                <c:pt idx="1">
                  <c:v>1.4</c:v>
                </c:pt>
                <c:pt idx="2">
                  <c:v>2</c:v>
                </c:pt>
                <c:pt idx="3">
                  <c:v>0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9C-46C1-AF16-0C5CF6FD3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872320"/>
        <c:axId val="94873856"/>
      </c:barChart>
      <c:catAx>
        <c:axId val="9487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873856"/>
        <c:crosses val="autoZero"/>
        <c:auto val="1"/>
        <c:lblAlgn val="ctr"/>
        <c:lblOffset val="100"/>
        <c:noMultiLvlLbl val="0"/>
      </c:catAx>
      <c:valAx>
        <c:axId val="94873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4872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586154855643033"/>
          <c:y val="8.0126075281052284E-2"/>
          <c:w val="0.31136067366579179"/>
          <c:h val="0.5362796413454098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2.7'!$B$36:$B$37</c:f>
              <c:strCache>
                <c:ptCount val="2"/>
                <c:pt idx="0">
                  <c:v>Maschio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2.7'!$A$38:$A$41</c:f>
              <c:strCache>
                <c:ptCount val="4"/>
                <c:pt idx="0">
                  <c:v>Molto soddisfatto</c:v>
                </c:pt>
                <c:pt idx="1">
                  <c:v>Abbastanza soddisfatto</c:v>
                </c:pt>
                <c:pt idx="2">
                  <c:v>Poco soddisfatto</c:v>
                </c:pt>
                <c:pt idx="3">
                  <c:v>Per niente soddisfatto</c:v>
                </c:pt>
              </c:strCache>
            </c:strRef>
          </c:cat>
          <c:val>
            <c:numRef>
              <c:f>'Figura 2.7'!$B$38:$B$41</c:f>
              <c:numCache>
                <c:formatCode>#,##0.0</c:formatCode>
                <c:ptCount val="4"/>
                <c:pt idx="0">
                  <c:v>47.983721829941238</c:v>
                </c:pt>
                <c:pt idx="1">
                  <c:v>42.726707746893318</c:v>
                </c:pt>
                <c:pt idx="2">
                  <c:v>6.9635382949315163</c:v>
                </c:pt>
                <c:pt idx="3">
                  <c:v>2.3260321282339942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C-46E8-8FED-F08B2102D222}"/>
            </c:ext>
          </c:extLst>
        </c:ser>
        <c:ser>
          <c:idx val="1"/>
          <c:order val="1"/>
          <c:tx>
            <c:strRef>
              <c:f>'Figura 2.7'!$C$36:$C$37</c:f>
              <c:strCache>
                <c:ptCount val="2"/>
                <c:pt idx="0">
                  <c:v>Femmina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2.7'!$A$38:$A$41</c:f>
              <c:strCache>
                <c:ptCount val="4"/>
                <c:pt idx="0">
                  <c:v>Molto soddisfatto</c:v>
                </c:pt>
                <c:pt idx="1">
                  <c:v>Abbastanza soddisfatto</c:v>
                </c:pt>
                <c:pt idx="2">
                  <c:v>Poco soddisfatto</c:v>
                </c:pt>
                <c:pt idx="3">
                  <c:v>Per niente soddisfatto</c:v>
                </c:pt>
              </c:strCache>
            </c:strRef>
          </c:cat>
          <c:val>
            <c:numRef>
              <c:f>'Figura 2.7'!$C$38:$C$41</c:f>
              <c:numCache>
                <c:formatCode>#,##0.0</c:formatCode>
                <c:ptCount val="4"/>
                <c:pt idx="0">
                  <c:v>42.647908664110787</c:v>
                </c:pt>
                <c:pt idx="1">
                  <c:v>46.764693633349786</c:v>
                </c:pt>
                <c:pt idx="2">
                  <c:v>8.567013839537891</c:v>
                </c:pt>
                <c:pt idx="3">
                  <c:v>2.02038386300298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C-46E8-8FED-F08B2102D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4843728"/>
        <c:axId val="814834872"/>
      </c:barChart>
      <c:catAx>
        <c:axId val="8148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834872"/>
        <c:crosses val="autoZero"/>
        <c:auto val="1"/>
        <c:lblAlgn val="ctr"/>
        <c:lblOffset val="100"/>
        <c:noMultiLvlLbl val="0"/>
      </c:catAx>
      <c:valAx>
        <c:axId val="8148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84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2.8'!$V$5</c:f>
              <c:strCache>
                <c:ptCount val="1"/>
                <c:pt idx="0">
                  <c:v>Pienamente Soddisfacente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2.8'!$A$6:$A$11</c:f>
              <c:strCache>
                <c:ptCount val="6"/>
                <c:pt idx="0">
                  <c:v>Preparazione e professionalità del personale docente</c:v>
                </c:pt>
                <c:pt idx="1">
                  <c:v>Organizzazione della didattica</c:v>
                </c:pt>
                <c:pt idx="2">
                  <c:v>Organizzazione della sede</c:v>
                </c:pt>
                <c:pt idx="3">
                  <c:v>Strumentazioni disponibili</c:v>
                </c:pt>
                <c:pt idx="4">
                  <c:v>Aggiornamento/attualità degli argomenti trattati durante il corso</c:v>
                </c:pt>
                <c:pt idx="5">
                  <c:v>Assistenza e orientamento nella ricerca di lavoro</c:v>
                </c:pt>
              </c:strCache>
            </c:strRef>
          </c:cat>
          <c:val>
            <c:numRef>
              <c:f>'Figura 2.8'!$V$6:$V$11</c:f>
              <c:numCache>
                <c:formatCode>#,##0.0</c:formatCode>
                <c:ptCount val="6"/>
                <c:pt idx="0">
                  <c:v>47.899314488807235</c:v>
                </c:pt>
                <c:pt idx="1">
                  <c:v>42.57465443033464</c:v>
                </c:pt>
                <c:pt idx="2">
                  <c:v>41.882587441535357</c:v>
                </c:pt>
                <c:pt idx="3">
                  <c:v>39.484941707711066</c:v>
                </c:pt>
                <c:pt idx="4">
                  <c:v>43.441444334397303</c:v>
                </c:pt>
                <c:pt idx="5">
                  <c:v>35.983815322103837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9FA-A63B-5FA2B7D045FB}"/>
            </c:ext>
          </c:extLst>
        </c:ser>
        <c:ser>
          <c:idx val="1"/>
          <c:order val="1"/>
          <c:tx>
            <c:strRef>
              <c:f>'Figura 2.8'!$W$5</c:f>
              <c:strCache>
                <c:ptCount val="1"/>
                <c:pt idx="0">
                  <c:v>Soddisfacente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2.8'!$A$6:$A$11</c:f>
              <c:strCache>
                <c:ptCount val="6"/>
                <c:pt idx="0">
                  <c:v>Preparazione e professionalità del personale docente</c:v>
                </c:pt>
                <c:pt idx="1">
                  <c:v>Organizzazione della didattica</c:v>
                </c:pt>
                <c:pt idx="2">
                  <c:v>Organizzazione della sede</c:v>
                </c:pt>
                <c:pt idx="3">
                  <c:v>Strumentazioni disponibili</c:v>
                </c:pt>
                <c:pt idx="4">
                  <c:v>Aggiornamento/attualità degli argomenti trattati durante il corso</c:v>
                </c:pt>
                <c:pt idx="5">
                  <c:v>Assistenza e orientamento nella ricerca di lavoro</c:v>
                </c:pt>
              </c:strCache>
            </c:strRef>
          </c:cat>
          <c:val>
            <c:numRef>
              <c:f>'Figura 2.8'!$W$6:$W$11</c:f>
              <c:numCache>
                <c:formatCode>#,##0.0</c:formatCode>
                <c:ptCount val="6"/>
                <c:pt idx="0">
                  <c:v>48.082716874810764</c:v>
                </c:pt>
                <c:pt idx="1">
                  <c:v>48.55805298315105</c:v>
                </c:pt>
                <c:pt idx="2">
                  <c:v>51.810603757285058</c:v>
                </c:pt>
                <c:pt idx="3">
                  <c:v>52.528134804613181</c:v>
                </c:pt>
                <c:pt idx="4">
                  <c:v>51.104046259388483</c:v>
                </c:pt>
                <c:pt idx="5">
                  <c:v>46.99554776289164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C-49FA-A63B-5FA2B7D045FB}"/>
            </c:ext>
          </c:extLst>
        </c:ser>
        <c:ser>
          <c:idx val="2"/>
          <c:order val="2"/>
          <c:tx>
            <c:strRef>
              <c:f>'Figura 2.8'!$X$5</c:f>
              <c:strCache>
                <c:ptCount val="1"/>
                <c:pt idx="0">
                  <c:v>Appena Soddisfacente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2.8'!$A$6:$A$11</c:f>
              <c:strCache>
                <c:ptCount val="6"/>
                <c:pt idx="0">
                  <c:v>Preparazione e professionalità del personale docente</c:v>
                </c:pt>
                <c:pt idx="1">
                  <c:v>Organizzazione della didattica</c:v>
                </c:pt>
                <c:pt idx="2">
                  <c:v>Organizzazione della sede</c:v>
                </c:pt>
                <c:pt idx="3">
                  <c:v>Strumentazioni disponibili</c:v>
                </c:pt>
                <c:pt idx="4">
                  <c:v>Aggiornamento/attualità degli argomenti trattati durante il corso</c:v>
                </c:pt>
                <c:pt idx="5">
                  <c:v>Assistenza e orientamento nella ricerca di lavoro</c:v>
                </c:pt>
              </c:strCache>
            </c:strRef>
          </c:cat>
          <c:val>
            <c:numRef>
              <c:f>'Figura 2.8'!$X$6:$X$11</c:f>
              <c:numCache>
                <c:formatCode>#,##0.0</c:formatCode>
                <c:ptCount val="6"/>
                <c:pt idx="0">
                  <c:v>3.2043492613219211</c:v>
                </c:pt>
                <c:pt idx="1">
                  <c:v>7.0668367459945758</c:v>
                </c:pt>
                <c:pt idx="2">
                  <c:v>4.7734929356058</c:v>
                </c:pt>
                <c:pt idx="3">
                  <c:v>6.4607478741461248</c:v>
                </c:pt>
                <c:pt idx="4">
                  <c:v>4.1922493010089115</c:v>
                </c:pt>
                <c:pt idx="5">
                  <c:v>10.322396525949804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C-49FA-A63B-5FA2B7D045FB}"/>
            </c:ext>
          </c:extLst>
        </c:ser>
        <c:ser>
          <c:idx val="3"/>
          <c:order val="3"/>
          <c:tx>
            <c:strRef>
              <c:f>'Figura 2.8'!$Y$5</c:f>
              <c:strCache>
                <c:ptCount val="1"/>
                <c:pt idx="0">
                  <c:v>Insoddisfacente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2.8'!$A$6:$A$11</c:f>
              <c:strCache>
                <c:ptCount val="6"/>
                <c:pt idx="0">
                  <c:v>Preparazione e professionalità del personale docente</c:v>
                </c:pt>
                <c:pt idx="1">
                  <c:v>Organizzazione della didattica</c:v>
                </c:pt>
                <c:pt idx="2">
                  <c:v>Organizzazione della sede</c:v>
                </c:pt>
                <c:pt idx="3">
                  <c:v>Strumentazioni disponibili</c:v>
                </c:pt>
                <c:pt idx="4">
                  <c:v>Aggiornamento/attualità degli argomenti trattati durante il corso</c:v>
                </c:pt>
                <c:pt idx="5">
                  <c:v>Assistenza e orientamento nella ricerca di lavoro</c:v>
                </c:pt>
              </c:strCache>
            </c:strRef>
          </c:cat>
          <c:val>
            <c:numRef>
              <c:f>'Figura 2.8'!$Y$6:$Y$11</c:f>
              <c:numCache>
                <c:formatCode>#,##0.0</c:formatCode>
                <c:ptCount val="6"/>
                <c:pt idx="0">
                  <c:v>0.81361937505918736</c:v>
                </c:pt>
                <c:pt idx="1">
                  <c:v>1.8004558405188398</c:v>
                </c:pt>
                <c:pt idx="2">
                  <c:v>1.5333158655728714</c:v>
                </c:pt>
                <c:pt idx="3">
                  <c:v>1.5261756135286952</c:v>
                </c:pt>
                <c:pt idx="4">
                  <c:v>1.2622601052043936</c:v>
                </c:pt>
                <c:pt idx="5">
                  <c:v>6.6982403890538196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0C-49FA-A63B-5FA2B7D04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9064272"/>
        <c:axId val="1599066768"/>
      </c:barChart>
      <c:catAx>
        <c:axId val="159906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9066768"/>
        <c:crosses val="autoZero"/>
        <c:auto val="1"/>
        <c:lblAlgn val="ctr"/>
        <c:lblOffset val="100"/>
        <c:noMultiLvlLbl val="0"/>
      </c:catAx>
      <c:valAx>
        <c:axId val="1599066768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906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10</xdr:row>
      <xdr:rowOff>90487</xdr:rowOff>
    </xdr:from>
    <xdr:to>
      <xdr:col>18</xdr:col>
      <xdr:colOff>228600</xdr:colOff>
      <xdr:row>24</xdr:row>
      <xdr:rowOff>166687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E111407-EDD9-CD57-4A25-6E70258A8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443865</xdr:colOff>
      <xdr:row>7</xdr:row>
      <xdr:rowOff>10476</xdr:rowOff>
    </xdr:from>
    <xdr:to>
      <xdr:col>19</xdr:col>
      <xdr:colOff>26670</xdr:colOff>
      <xdr:row>30</xdr:row>
      <xdr:rowOff>22860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F2488E-2C54-482F-B8F9-1ACE56B66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403860</xdr:colOff>
      <xdr:row>4</xdr:row>
      <xdr:rowOff>41910</xdr:rowOff>
    </xdr:from>
    <xdr:to>
      <xdr:col>13</xdr:col>
      <xdr:colOff>99060</xdr:colOff>
      <xdr:row>11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395157-3B42-46C2-8918-C5D63A1CD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8</xdr:row>
      <xdr:rowOff>80962</xdr:rowOff>
    </xdr:from>
    <xdr:to>
      <xdr:col>20</xdr:col>
      <xdr:colOff>219075</xdr:colOff>
      <xdr:row>22</xdr:row>
      <xdr:rowOff>23812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39F076D-82BA-4C3D-8BE3-7123D89C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236220</xdr:colOff>
      <xdr:row>4</xdr:row>
      <xdr:rowOff>60960</xdr:rowOff>
    </xdr:from>
    <xdr:to>
      <xdr:col>14</xdr:col>
      <xdr:colOff>541020</xdr:colOff>
      <xdr:row>19</xdr:row>
      <xdr:rowOff>110490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AAF32C4-F450-46A2-80C6-5E075C8E6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272415</xdr:colOff>
      <xdr:row>6</xdr:row>
      <xdr:rowOff>203835</xdr:rowOff>
    </xdr:from>
    <xdr:to>
      <xdr:col>18</xdr:col>
      <xdr:colOff>577215</xdr:colOff>
      <xdr:row>11</xdr:row>
      <xdr:rowOff>468630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121EFA5-E603-52F7-E714-CED4E04C65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2</xdr:row>
      <xdr:rowOff>45720</xdr:rowOff>
    </xdr:from>
    <xdr:to>
      <xdr:col>18</xdr:col>
      <xdr:colOff>434340</xdr:colOff>
      <xdr:row>19</xdr:row>
      <xdr:rowOff>45720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3A0ED66-3CDF-4563-BC07-1A667D7BE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31</xdr:col>
      <xdr:colOff>0</xdr:colOff>
      <xdr:row>4</xdr:row>
      <xdr:rowOff>0</xdr:rowOff>
    </xdr:from>
    <xdr:to>
      <xdr:col>38</xdr:col>
      <xdr:colOff>304800</xdr:colOff>
      <xdr:row>19</xdr:row>
      <xdr:rowOff>28575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D5F78D46-329C-4EF5-B229-BD9B65A51418}"/>
            </a:ext>
            <a:ext uri="{147F2762-F138-4A5C-976F-8EAC2B608ADB}">
              <a16:predDERef xmlns:a16="http://schemas.microsoft.com/office/drawing/2014/main" pred="{FA6024B4-AA1E-42C6-BC97-F00A2A5A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41740" y="548640"/>
          <a:ext cx="4572000" cy="27717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6</xdr:row>
      <xdr:rowOff>179070</xdr:rowOff>
    </xdr:from>
    <xdr:to>
      <xdr:col>15</xdr:col>
      <xdr:colOff>571500</xdr:colOff>
      <xdr:row>21</xdr:row>
      <xdr:rowOff>179070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6C7B5B-4461-F4BA-7A25-CD5159B76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464820</xdr:colOff>
      <xdr:row>8</xdr:row>
      <xdr:rowOff>140970</xdr:rowOff>
    </xdr:from>
    <xdr:to>
      <xdr:col>15</xdr:col>
      <xdr:colOff>160020</xdr:colOff>
      <xdr:row>23</xdr:row>
      <xdr:rowOff>140970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A33D9C0-B8D4-312A-CE45-0C7240ABE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2</xdr:row>
      <xdr:rowOff>476250</xdr:rowOff>
    </xdr:from>
    <xdr:to>
      <xdr:col>18</xdr:col>
      <xdr:colOff>335280</xdr:colOff>
      <xdr:row>9</xdr:row>
      <xdr:rowOff>49530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F61FA2-EA00-4785-A563-4114AB357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525780</xdr:colOff>
      <xdr:row>5</xdr:row>
      <xdr:rowOff>125730</xdr:rowOff>
    </xdr:from>
    <xdr:to>
      <xdr:col>19</xdr:col>
      <xdr:colOff>175260</xdr:colOff>
      <xdr:row>11</xdr:row>
      <xdr:rowOff>693420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7311E20-F9B1-7F54-A46C-F009F95C9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14</xdr:row>
      <xdr:rowOff>133350</xdr:rowOff>
    </xdr:from>
    <xdr:to>
      <xdr:col>15</xdr:col>
      <xdr:colOff>571500</xdr:colOff>
      <xdr:row>28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41D065-6281-4CF9-8FEF-3B526C3FC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478155</xdr:colOff>
      <xdr:row>2</xdr:row>
      <xdr:rowOff>152400</xdr:rowOff>
    </xdr:from>
    <xdr:to>
      <xdr:col>22</xdr:col>
      <xdr:colOff>180975</xdr:colOff>
      <xdr:row>10</xdr:row>
      <xdr:rowOff>200025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0825FD-C84E-E68D-580F-A036E7225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243840</xdr:colOff>
      <xdr:row>6</xdr:row>
      <xdr:rowOff>198120</xdr:rowOff>
    </xdr:from>
    <xdr:to>
      <xdr:col>20</xdr:col>
      <xdr:colOff>441960</xdr:colOff>
      <xdr:row>9</xdr:row>
      <xdr:rowOff>609600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E2EFF03-E0BA-6C41-2775-BBF812250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14</xdr:row>
      <xdr:rowOff>64770</xdr:rowOff>
    </xdr:from>
    <xdr:to>
      <xdr:col>15</xdr:col>
      <xdr:colOff>121920</xdr:colOff>
      <xdr:row>29</xdr:row>
      <xdr:rowOff>64770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1FE28B0-F86C-4E65-A68D-9B59865F7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8</xdr:row>
      <xdr:rowOff>57150</xdr:rowOff>
    </xdr:from>
    <xdr:to>
      <xdr:col>16</xdr:col>
      <xdr:colOff>327660</xdr:colOff>
      <xdr:row>23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6BBE9B6-BEEA-19CE-355A-08E27226D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15</xdr:col>
      <xdr:colOff>561975</xdr:colOff>
      <xdr:row>12</xdr:row>
      <xdr:rowOff>62250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D61C2C9-0609-4991-BF83-E3CA390A2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466725</xdr:colOff>
      <xdr:row>22</xdr:row>
      <xdr:rowOff>85725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6B4EC84-54EE-4876-8575-CFF697957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10</xdr:row>
      <xdr:rowOff>80962</xdr:rowOff>
    </xdr:from>
    <xdr:to>
      <xdr:col>20</xdr:col>
      <xdr:colOff>381000</xdr:colOff>
      <xdr:row>24</xdr:row>
      <xdr:rowOff>157162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5B410B4-025E-C00D-C125-4F21F30F6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74294</xdr:colOff>
      <xdr:row>13</xdr:row>
      <xdr:rowOff>0</xdr:rowOff>
    </xdr:from>
    <xdr:to>
      <xdr:col>18</xdr:col>
      <xdr:colOff>228599</xdr:colOff>
      <xdr:row>27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821D3D8-650D-43C9-B767-AFDBC5BD1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371475</xdr:colOff>
      <xdr:row>5</xdr:row>
      <xdr:rowOff>4762</xdr:rowOff>
    </xdr:from>
    <xdr:to>
      <xdr:col>18</xdr:col>
      <xdr:colOff>66675</xdr:colOff>
      <xdr:row>17</xdr:row>
      <xdr:rowOff>157162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17F314F-C57A-5B14-2A18-CB4F8B897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3</xdr:row>
      <xdr:rowOff>28575</xdr:rowOff>
    </xdr:from>
    <xdr:to>
      <xdr:col>27</xdr:col>
      <xdr:colOff>47624</xdr:colOff>
      <xdr:row>13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997F3B-54C5-41F0-B43C-7F8D24804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510540</xdr:colOff>
      <xdr:row>8</xdr:row>
      <xdr:rowOff>49530</xdr:rowOff>
    </xdr:from>
    <xdr:to>
      <xdr:col>16</xdr:col>
      <xdr:colOff>205740</xdr:colOff>
      <xdr:row>23</xdr:row>
      <xdr:rowOff>49530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8FABA0E-F959-467C-9CC1-757D11F99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541020</xdr:colOff>
      <xdr:row>7</xdr:row>
      <xdr:rowOff>41910</xdr:rowOff>
    </xdr:from>
    <xdr:to>
      <xdr:col>13</xdr:col>
      <xdr:colOff>525780</xdr:colOff>
      <xdr:row>36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E690CC-2CF2-4EBF-8FD4-7C54F0924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6</xdr:row>
      <xdr:rowOff>323850</xdr:rowOff>
    </xdr:from>
    <xdr:to>
      <xdr:col>14</xdr:col>
      <xdr:colOff>257176</xdr:colOff>
      <xdr:row>18</xdr:row>
      <xdr:rowOff>185738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3B5D0CF-9E58-49F3-89AC-C76592000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129539</xdr:colOff>
      <xdr:row>6</xdr:row>
      <xdr:rowOff>41910</xdr:rowOff>
    </xdr:from>
    <xdr:to>
      <xdr:col>14</xdr:col>
      <xdr:colOff>523874</xdr:colOff>
      <xdr:row>21</xdr:row>
      <xdr:rowOff>41910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398281-096C-49EC-A9D0-AC49BF42C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19</xdr:col>
      <xdr:colOff>304800</xdr:colOff>
      <xdr:row>19</xdr:row>
      <xdr:rowOff>167640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A96D922-578E-40B4-91D4-98397C94C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365760</xdr:colOff>
      <xdr:row>17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20BDBA1-1626-471E-8369-A273C9F71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220979</xdr:colOff>
      <xdr:row>17</xdr:row>
      <xdr:rowOff>161925</xdr:rowOff>
    </xdr:from>
    <xdr:to>
      <xdr:col>13</xdr:col>
      <xdr:colOff>428624</xdr:colOff>
      <xdr:row>34</xdr:row>
      <xdr:rowOff>41910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9D57BA1-DC7F-48D5-B23F-0A11DCDAA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588645</xdr:colOff>
      <xdr:row>4</xdr:row>
      <xdr:rowOff>93345</xdr:rowOff>
    </xdr:from>
    <xdr:to>
      <xdr:col>13</xdr:col>
      <xdr:colOff>222885</xdr:colOff>
      <xdr:row>18</xdr:row>
      <xdr:rowOff>150495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8F5BA57-DC4B-4CA6-A020-8048FE584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167640</xdr:colOff>
      <xdr:row>33</xdr:row>
      <xdr:rowOff>80010</xdr:rowOff>
    </xdr:from>
    <xdr:to>
      <xdr:col>15</xdr:col>
      <xdr:colOff>472440</xdr:colOff>
      <xdr:row>46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4970F5-3CE9-40DD-B773-C33B297D1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127634</xdr:colOff>
      <xdr:row>4</xdr:row>
      <xdr:rowOff>22860</xdr:rowOff>
    </xdr:from>
    <xdr:to>
      <xdr:col>18</xdr:col>
      <xdr:colOff>411479</xdr:colOff>
      <xdr:row>26</xdr:row>
      <xdr:rowOff>91440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670F3F3-C732-428F-8514-8A7899F49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213360</xdr:colOff>
      <xdr:row>34</xdr:row>
      <xdr:rowOff>179070</xdr:rowOff>
    </xdr:from>
    <xdr:to>
      <xdr:col>14</xdr:col>
      <xdr:colOff>518160</xdr:colOff>
      <xdr:row>45</xdr:row>
      <xdr:rowOff>179070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62CC721-FF20-41DD-A139-E53E5FE0F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464819</xdr:colOff>
      <xdr:row>15</xdr:row>
      <xdr:rowOff>13335</xdr:rowOff>
    </xdr:from>
    <xdr:to>
      <xdr:col>19</xdr:col>
      <xdr:colOff>474344</xdr:colOff>
      <xdr:row>36</xdr:row>
      <xdr:rowOff>132397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768860C-6E3F-4A5F-87D2-E4758428D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211455</xdr:colOff>
      <xdr:row>14</xdr:row>
      <xdr:rowOff>48577</xdr:rowOff>
    </xdr:from>
    <xdr:to>
      <xdr:col>12</xdr:col>
      <xdr:colOff>182880</xdr:colOff>
      <xdr:row>28</xdr:row>
      <xdr:rowOff>124777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72B3A40-0476-4684-B141-34E5774CE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.poggi\OneDrive%20-%20INAPP\Desktop\editing%20esiti%204\grafici\paola\Grafici%20Pao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carlini\Desktop\pubblicazione%20esiti%204\grafici\Copia%20di%20Grafici_pubb_Ieri_in_aula_sez_II.V2xlsx.xlsx" TargetMode="External"/><Relationship Id="rId1" Type="http://schemas.openxmlformats.org/officeDocument/2006/relationships/externalLinkPath" Target="file:///C:\Users\a.carlini\Desktop\pubblicazione%20esiti%204\grafici\Copia%20di%20Grafici_pubb_Ieri_in_aula_sez_II.V2xlsx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abelle%20e%20grafici_parag%20condizione%20occupazionale_25sett.xlsx" TargetMode="External"/><Relationship Id="rId1" Type="http://schemas.openxmlformats.org/officeDocument/2006/relationships/externalLinkPath" Target="file:///E:\tabelle%20e%20grafici_parag%20condizione%20occupazionale_25set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m_marincioni_inapp_org/Documents/Documents/EDITORIA/PUBBLICAZIONI/Collane%20lavorate/Inapp%20Report_lavorati/Carlini_Crispolti/AC_Cartel1.xlsx" TargetMode="External"/><Relationship Id="rId1" Type="http://schemas.openxmlformats.org/officeDocument/2006/relationships/externalLinkPath" Target="AC_Cartel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1-2"/>
      <sheetName val="grafico 3  e 6"/>
      <sheetName val="Grafico 4"/>
      <sheetName val="Grafico 5 "/>
      <sheetName val="Grafico 7"/>
      <sheetName val="Stranieri"/>
      <sheetName val="m"/>
      <sheetName val="Foglio2"/>
    </sheetNames>
    <sheetDataSet>
      <sheetData sheetId="0"/>
      <sheetData sheetId="1"/>
      <sheetData sheetId="2"/>
      <sheetData sheetId="3"/>
      <sheetData sheetId="4">
        <row r="5">
          <cell r="G5">
            <v>11.854951827353872</v>
          </cell>
        </row>
        <row r="6">
          <cell r="G6">
            <v>0.4</v>
          </cell>
        </row>
        <row r="7">
          <cell r="G7">
            <v>57.031285666919395</v>
          </cell>
        </row>
        <row r="8">
          <cell r="G8">
            <v>25.079925515141259</v>
          </cell>
        </row>
        <row r="9">
          <cell r="G9">
            <v>5.3880610558383633E-2</v>
          </cell>
        </row>
        <row r="10">
          <cell r="G10">
            <v>4.3122001945587511</v>
          </cell>
        </row>
        <row r="11">
          <cell r="G11">
            <v>0.11174106148719651</v>
          </cell>
        </row>
        <row r="12">
          <cell r="G12">
            <v>1.123295537308955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a 2.1"/>
      <sheetName val="Figura 2.1"/>
      <sheetName val="Figura 2.2"/>
      <sheetName val="Figura 2.3"/>
      <sheetName val="Figura 2.4"/>
      <sheetName val="Figura 2.5"/>
      <sheetName val="Figura 2.6"/>
      <sheetName val="Figura 2.7"/>
      <sheetName val="Figura 2.8"/>
      <sheetName val="Figura 2.9"/>
      <sheetName val="Figura 2.10"/>
      <sheetName val="Figura 2.11"/>
      <sheetName val="Figura 2.12"/>
      <sheetName val="Figura 2.13"/>
      <sheetName val="Figura 2.14"/>
      <sheetName val="Figura 2.15"/>
      <sheetName val="Figura 2.16"/>
      <sheetName val="Figura 2.17"/>
      <sheetName val="Figura 2.18"/>
      <sheetName val="Figura 2.19"/>
      <sheetName val="Figura 2.20"/>
      <sheetName val="Figura 2.21"/>
      <sheetName val="Figura 2.22"/>
      <sheetName val="Figura 2.23"/>
      <sheetName val="Figura 2.24"/>
      <sheetName val="Figura 2.25"/>
      <sheetName val="Figura 2.26"/>
      <sheetName val="Figura 2.27"/>
      <sheetName val="Figura 2.28"/>
      <sheetName val="Figura 2.29"/>
      <sheetName val="Figura 2.30"/>
      <sheetName val="Figura 2.31"/>
      <sheetName val="Figura 2.32"/>
      <sheetName val="Figura  2.33"/>
      <sheetName val="Figura 2.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B4" t="str">
            <v>non vado sul posto di lavoro, ma lavoro esclusivamente da casa</v>
          </cell>
          <cell r="C4">
            <v>14.9</v>
          </cell>
        </row>
        <row r="5">
          <cell r="B5" t="str">
            <v>vado meno sul posto di lavoro e lavoro talvolta da casa</v>
          </cell>
          <cell r="C5">
            <v>66.2</v>
          </cell>
        </row>
        <row r="6">
          <cell r="B6" t="str">
            <v xml:space="preserve"> vado sul posto di lavoro come prima della pandemia</v>
          </cell>
          <cell r="C6">
            <v>18.899999999999999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zione occ. all'iscrizione"/>
      <sheetName val="cosa ho fatto dopo diploma"/>
      <sheetName val="dopo 12 mesi"/>
      <sheetName val="dopo 12 mesi per età"/>
      <sheetName val="cond occ gennaio2020"/>
      <sheetName val="Cond occup_stage"/>
      <sheetName val="tempo intercorso tra fine corso"/>
      <sheetName val="Canale prevalente utilizzato pe"/>
      <sheetName val="tipologia di contratto"/>
      <sheetName val="coerenza"/>
      <sheetName val="pandemia"/>
      <sheetName val="pandemia2"/>
    </sheetNames>
    <sheetDataSet>
      <sheetData sheetId="0"/>
      <sheetData sheetId="1"/>
      <sheetData sheetId="2"/>
      <sheetData sheetId="3"/>
      <sheetData sheetId="4"/>
      <sheetData sheetId="5">
        <row r="32">
          <cell r="B32" t="str">
            <v>Lombardia</v>
          </cell>
          <cell r="C32" t="str">
            <v>Friuli Venezia Giulia</v>
          </cell>
          <cell r="D32" t="str">
            <v>Emilia Romagna</v>
          </cell>
          <cell r="E32" t="str">
            <v>Toscana</v>
          </cell>
          <cell r="F32" t="str">
            <v>Marche</v>
          </cell>
          <cell r="G32" t="str">
            <v>totale</v>
          </cell>
        </row>
        <row r="33">
          <cell r="A33" t="str">
            <v>Meno di 1 mese</v>
          </cell>
          <cell r="B33">
            <v>2.620967741935484</v>
          </cell>
          <cell r="C33">
            <v>2.4390243902439024</v>
          </cell>
          <cell r="D33">
            <v>2.8925619834710745</v>
          </cell>
          <cell r="E33">
            <v>0</v>
          </cell>
          <cell r="F33">
            <v>19.230769230769234</v>
          </cell>
          <cell r="G33">
            <v>3.6130536130536131</v>
          </cell>
        </row>
        <row r="34">
          <cell r="A34" t="str">
            <v>Da 1 a 3 mesi</v>
          </cell>
          <cell r="B34">
            <v>2.620967741935484</v>
          </cell>
          <cell r="C34">
            <v>2.4390243902439024</v>
          </cell>
          <cell r="D34">
            <v>4.9586776859504136</v>
          </cell>
          <cell r="E34">
            <v>6.666666666666667</v>
          </cell>
          <cell r="F34">
            <v>3.8461538461538463</v>
          </cell>
          <cell r="G34">
            <v>3.3799533799533799</v>
          </cell>
        </row>
        <row r="35">
          <cell r="A35" t="str">
            <v>Piu' di 3 mesi e meno di 6 mesi</v>
          </cell>
          <cell r="B35">
            <v>2.0161290322580645</v>
          </cell>
          <cell r="C35">
            <v>4.8780487804878048</v>
          </cell>
          <cell r="D35">
            <v>7.8512396694214877</v>
          </cell>
          <cell r="E35">
            <v>0</v>
          </cell>
          <cell r="F35">
            <v>13.461538461538462</v>
          </cell>
          <cell r="G35">
            <v>4.3123543123543122</v>
          </cell>
        </row>
        <row r="36">
          <cell r="A36" t="str">
            <v>Da 6 mesi a un anno</v>
          </cell>
          <cell r="B36">
            <v>14.31451612903226</v>
          </cell>
          <cell r="C36">
            <v>14.634146341463413</v>
          </cell>
          <cell r="D36">
            <v>11.570247933884298</v>
          </cell>
          <cell r="E36">
            <v>10</v>
          </cell>
          <cell r="F36">
            <v>9.6153846153846168</v>
          </cell>
          <cell r="G36">
            <v>13.053613053613052</v>
          </cell>
        </row>
        <row r="37">
          <cell r="A37" t="str">
            <v>Oltre un anno</v>
          </cell>
          <cell r="B37">
            <v>13.709677419354838</v>
          </cell>
          <cell r="C37">
            <v>26.829268292682929</v>
          </cell>
          <cell r="D37">
            <v>19.834710743801654</v>
          </cell>
          <cell r="E37">
            <v>23.333333333333332</v>
          </cell>
          <cell r="F37">
            <v>13.461538461538462</v>
          </cell>
          <cell r="G37">
            <v>16.433566433566433</v>
          </cell>
        </row>
        <row r="38">
          <cell r="A38" t="str">
            <v>Sto ancora lavorando nella stessa azienda</v>
          </cell>
          <cell r="B38">
            <v>64.717741935483872</v>
          </cell>
          <cell r="C38">
            <v>48.780487804878049</v>
          </cell>
          <cell r="D38">
            <v>52.892561983471076</v>
          </cell>
          <cell r="E38">
            <v>60</v>
          </cell>
          <cell r="F38">
            <v>40.384615384615387</v>
          </cell>
          <cell r="G38">
            <v>59.207459207459209</v>
          </cell>
        </row>
      </sheetData>
      <sheetData sheetId="6">
        <row r="5">
          <cell r="C5" t="str">
            <v>Lombardia</v>
          </cell>
        </row>
        <row r="23">
          <cell r="C23" t="str">
            <v>maschio</v>
          </cell>
          <cell r="D23" t="str">
            <v>femmina</v>
          </cell>
          <cell r="E23" t="str">
            <v>stranieri</v>
          </cell>
        </row>
        <row r="24">
          <cell r="B24" t="str">
            <v>Ancora prima di concludere il corso</v>
          </cell>
          <cell r="C24">
            <v>10.51980198019802</v>
          </cell>
          <cell r="D24">
            <v>7.414829659318638</v>
          </cell>
          <cell r="E24">
            <v>12.982608377412927</v>
          </cell>
        </row>
        <row r="25">
          <cell r="B25" t="str">
            <v>Meno di 1 mese</v>
          </cell>
          <cell r="C25">
            <v>15.222772277227723</v>
          </cell>
          <cell r="D25">
            <v>12.424849699398797</v>
          </cell>
          <cell r="E25">
            <v>13.955919093586619</v>
          </cell>
        </row>
        <row r="26">
          <cell r="B26" t="str">
            <v>Da 1 a 3 mesi</v>
          </cell>
          <cell r="C26">
            <v>22.896039603960396</v>
          </cell>
          <cell r="D26">
            <v>22.444889779559119</v>
          </cell>
          <cell r="E26">
            <v>30.912414124291576</v>
          </cell>
        </row>
        <row r="27">
          <cell r="B27" t="str">
            <v>Piu' di  3 ma meno di 6 mesi dalla fine del corso</v>
          </cell>
          <cell r="C27">
            <v>17.698019801980198</v>
          </cell>
          <cell r="D27">
            <v>18.837675350701403</v>
          </cell>
          <cell r="E27">
            <v>10.34100298729969</v>
          </cell>
        </row>
        <row r="28">
          <cell r="B28" t="str">
            <v>6 mesi e piu' dalla fine del corso</v>
          </cell>
          <cell r="C28">
            <v>28.094059405940598</v>
          </cell>
          <cell r="D28">
            <v>33.46693386773547</v>
          </cell>
          <cell r="E28">
            <v>28.91392565093755</v>
          </cell>
        </row>
        <row r="29">
          <cell r="B29" t="str">
            <v>Ho mantenuto il lavoro che gia' svolgevo prima del corso</v>
          </cell>
          <cell r="C29">
            <v>5.5693069306930694</v>
          </cell>
          <cell r="D29">
            <v>5.4108216432865728</v>
          </cell>
          <cell r="E29">
            <v>2.8941297664716488</v>
          </cell>
        </row>
      </sheetData>
      <sheetData sheetId="7"/>
      <sheetData sheetId="8">
        <row r="39">
          <cell r="K39" t="str">
            <v>18-22</v>
          </cell>
          <cell r="L39" t="str">
            <v>23-26</v>
          </cell>
          <cell r="M39" t="str">
            <v>27-30</v>
          </cell>
          <cell r="N39" t="str">
            <v>31-35</v>
          </cell>
          <cell r="O39" t="str">
            <v>&gt;35</v>
          </cell>
        </row>
        <row r="40">
          <cell r="J40" t="str">
            <v>Tempo Indeterminato</v>
          </cell>
          <cell r="K40">
            <v>59.723964868255962</v>
          </cell>
          <cell r="L40">
            <v>66.575342465753423</v>
          </cell>
          <cell r="M40">
            <v>60.743801652892557</v>
          </cell>
          <cell r="N40">
            <v>63.114754098360656</v>
          </cell>
          <cell r="O40">
            <v>54.216867469879517</v>
          </cell>
        </row>
        <row r="41">
          <cell r="J41" t="str">
            <v>Tempo Determinato</v>
          </cell>
          <cell r="K41">
            <v>34.75533249686324</v>
          </cell>
          <cell r="L41">
            <v>18.63013698630137</v>
          </cell>
          <cell r="M41">
            <v>22.727272727272727</v>
          </cell>
          <cell r="N41">
            <v>28.688524590163933</v>
          </cell>
          <cell r="O41">
            <v>24.69879518072289</v>
          </cell>
        </row>
        <row r="42">
          <cell r="J42" t="str">
            <v>parasubordinato</v>
          </cell>
          <cell r="K42">
            <v>2.509410288582183</v>
          </cell>
          <cell r="L42">
            <v>4.6575342465753424</v>
          </cell>
          <cell r="M42">
            <v>2.8925619834710745</v>
          </cell>
          <cell r="N42">
            <v>1.639344262295082</v>
          </cell>
          <cell r="O42">
            <v>4.2168674698795181</v>
          </cell>
        </row>
        <row r="43">
          <cell r="J43" t="str">
            <v>lavoratore autonomo</v>
          </cell>
          <cell r="K43">
            <v>3.0112923462986201</v>
          </cell>
          <cell r="L43">
            <v>10.136986301369863</v>
          </cell>
          <cell r="M43">
            <v>13.636363636363637</v>
          </cell>
          <cell r="N43">
            <v>6.557377049180328</v>
          </cell>
          <cell r="O43">
            <v>16.867469879518072</v>
          </cell>
        </row>
        <row r="74">
          <cell r="C74" t="str">
            <v>maschio</v>
          </cell>
          <cell r="D74" t="str">
            <v>femmina</v>
          </cell>
          <cell r="E74" t="str">
            <v>stranieri</v>
          </cell>
        </row>
        <row r="75">
          <cell r="B75" t="str">
            <v>Tempo Indeterminato</v>
          </cell>
          <cell r="C75">
            <v>62.228517469310674</v>
          </cell>
          <cell r="D75">
            <v>59.241706161137444</v>
          </cell>
          <cell r="E75">
            <v>56.345177664974621</v>
          </cell>
        </row>
        <row r="76">
          <cell r="B76" t="str">
            <v>Tempo Determinato</v>
          </cell>
          <cell r="C76">
            <v>27.195467422096321</v>
          </cell>
          <cell r="D76">
            <v>29.541864139020536</v>
          </cell>
          <cell r="E76">
            <v>33.502538071065992</v>
          </cell>
        </row>
        <row r="77">
          <cell r="B77" t="str">
            <v>parasubordinato</v>
          </cell>
          <cell r="C77">
            <v>2.644003777148253</v>
          </cell>
          <cell r="D77">
            <v>3.9494470774091628</v>
          </cell>
          <cell r="E77">
            <v>4.5685279187817258</v>
          </cell>
        </row>
        <row r="78">
          <cell r="B78" t="str">
            <v>lavoratore autonomo</v>
          </cell>
          <cell r="C78">
            <v>7.9320113314447607</v>
          </cell>
          <cell r="D78">
            <v>7.2669826224328595</v>
          </cell>
          <cell r="E78">
            <v>5.5837563451776653</v>
          </cell>
        </row>
      </sheetData>
      <sheetData sheetId="9">
        <row r="32">
          <cell r="C32" t="str">
            <v>Molto</v>
          </cell>
          <cell r="D32" t="str">
            <v xml:space="preserve"> Abbastanza</v>
          </cell>
          <cell r="E32" t="str">
            <v xml:space="preserve"> Poco</v>
          </cell>
          <cell r="F32" t="str">
            <v>Per nulla</v>
          </cell>
          <cell r="G32" t="str">
            <v>Totale</v>
          </cell>
        </row>
        <row r="33">
          <cell r="B33" t="str">
            <v>Tempo Indeterminato</v>
          </cell>
          <cell r="C33">
            <v>70.265151515151516</v>
          </cell>
          <cell r="D33">
            <v>58.998435054773083</v>
          </cell>
          <cell r="E33">
            <v>58.874458874458881</v>
          </cell>
          <cell r="F33">
            <v>51.020408163265309</v>
          </cell>
          <cell r="G33">
            <v>61.111111111111114</v>
          </cell>
        </row>
        <row r="34">
          <cell r="B34" t="str">
            <v>Tempo Determinato</v>
          </cell>
          <cell r="C34">
            <v>19.696969696969695</v>
          </cell>
          <cell r="D34">
            <v>31.611893583724569</v>
          </cell>
          <cell r="E34">
            <v>24.675324675324674</v>
          </cell>
          <cell r="F34">
            <v>38.435374149659864</v>
          </cell>
          <cell r="G34">
            <v>28.132387706855795</v>
          </cell>
        </row>
        <row r="35">
          <cell r="B35" t="str">
            <v>parasubordinato</v>
          </cell>
          <cell r="C35">
            <v>2.2727272727272729</v>
          </cell>
          <cell r="D35">
            <v>2.347417840375587</v>
          </cell>
          <cell r="E35">
            <v>4.329004329004329</v>
          </cell>
          <cell r="F35">
            <v>5.4421768707482991</v>
          </cell>
          <cell r="G35">
            <v>3.1323877068557917</v>
          </cell>
        </row>
        <row r="36">
          <cell r="B36" t="str">
            <v>lavoratore autonomo</v>
          </cell>
          <cell r="C36">
            <v>7.7651515151515156</v>
          </cell>
          <cell r="D36">
            <v>7.042253521126761</v>
          </cell>
          <cell r="E36">
            <v>12.121212121212121</v>
          </cell>
          <cell r="F36">
            <v>5.1020408163265305</v>
          </cell>
          <cell r="G36">
            <v>7.624113475177305</v>
          </cell>
        </row>
      </sheetData>
      <sheetData sheetId="10"/>
      <sheetData sheetId="11">
        <row r="27">
          <cell r="P27" t="str">
            <v xml:space="preserve"> riduzione delle ore di lavoro</v>
          </cell>
          <cell r="Q27">
            <v>33.218785796105379</v>
          </cell>
        </row>
        <row r="28">
          <cell r="P28" t="str">
            <v xml:space="preserve"> aumento delle ore di lavoro</v>
          </cell>
          <cell r="Q28">
            <v>6.9873997709049256</v>
          </cell>
        </row>
        <row r="29">
          <cell r="P29" t="str">
            <v>orario rimasto uguale</v>
          </cell>
          <cell r="Q29">
            <v>59.793814432989691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,24"/>
      <sheetName val="2,31"/>
    </sheetNames>
    <sheetDataSet>
      <sheetData sheetId="0" refreshError="1"/>
      <sheetData sheetId="1">
        <row r="6">
          <cell r="Q6" t="str">
            <v>Lombardia</v>
          </cell>
          <cell r="R6" t="str">
            <v>Friuli-Venezia Giulia</v>
          </cell>
          <cell r="S6" t="str">
            <v>Emilia-Romagna</v>
          </cell>
          <cell r="T6" t="str">
            <v>Toscana</v>
          </cell>
          <cell r="U6" t="str">
            <v>Marche</v>
          </cell>
          <cell r="V6" t="str">
            <v>Totale</v>
          </cell>
        </row>
        <row r="7">
          <cell r="P7" t="str">
            <v>Tempo indeterminato</v>
          </cell>
          <cell r="Q7">
            <v>59.9</v>
          </cell>
          <cell r="R7">
            <v>51.2</v>
          </cell>
          <cell r="S7">
            <v>64.900000000000006</v>
          </cell>
          <cell r="T7">
            <v>71.7</v>
          </cell>
          <cell r="U7">
            <v>59.6</v>
          </cell>
          <cell r="V7">
            <v>61.1</v>
          </cell>
        </row>
        <row r="8">
          <cell r="P8" t="str">
            <v>Tempo determinato</v>
          </cell>
          <cell r="Q8">
            <v>31.9</v>
          </cell>
          <cell r="R8">
            <v>30.2</v>
          </cell>
          <cell r="S8">
            <v>23.1</v>
          </cell>
          <cell r="T8">
            <v>20.8</v>
          </cell>
          <cell r="U8">
            <v>24.7</v>
          </cell>
          <cell r="V8">
            <v>28.1</v>
          </cell>
        </row>
        <row r="9">
          <cell r="P9" t="str">
            <v>Parssubordinato</v>
          </cell>
          <cell r="Q9">
            <v>2.8000000000000003</v>
          </cell>
          <cell r="R9">
            <v>4</v>
          </cell>
          <cell r="S9">
            <v>3.1</v>
          </cell>
          <cell r="U9">
            <v>4.9000000000000004</v>
          </cell>
          <cell r="V9">
            <v>3.1</v>
          </cell>
        </row>
        <row r="10">
          <cell r="P10" t="str">
            <v>Lavoratore autonomo</v>
          </cell>
          <cell r="Q10">
            <v>5.4</v>
          </cell>
          <cell r="R10">
            <v>14.6</v>
          </cell>
          <cell r="S10">
            <v>8.9</v>
          </cell>
          <cell r="T10">
            <v>7.6</v>
          </cell>
          <cell r="U10">
            <v>10.8</v>
          </cell>
          <cell r="V10">
            <v>7.7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933D-D004-40DA-9650-C2F7BA112FA1}">
  <dimension ref="B2:C11"/>
  <sheetViews>
    <sheetView tabSelected="1" workbookViewId="0">
      <selection activeCell="E3" sqref="E3"/>
    </sheetView>
  </sheetViews>
  <sheetFormatPr defaultRowHeight="15" x14ac:dyDescent="0.25"/>
  <cols>
    <col min="2" max="2" width="53.42578125" bestFit="1" customWidth="1"/>
  </cols>
  <sheetData>
    <row r="2" spans="2:3" x14ac:dyDescent="0.25">
      <c r="B2" t="s">
        <v>185</v>
      </c>
    </row>
    <row r="3" spans="2:3" ht="30.75" thickBot="1" x14ac:dyDescent="0.3">
      <c r="B3" s="115" t="s">
        <v>171</v>
      </c>
      <c r="C3" s="116" t="s">
        <v>172</v>
      </c>
    </row>
    <row r="4" spans="2:3" ht="15.75" thickBot="1" x14ac:dyDescent="0.3">
      <c r="B4" s="117" t="s">
        <v>173</v>
      </c>
      <c r="C4" s="118" t="s">
        <v>174</v>
      </c>
    </row>
    <row r="5" spans="2:3" ht="15.75" thickBot="1" x14ac:dyDescent="0.3">
      <c r="B5" s="117" t="s">
        <v>175</v>
      </c>
      <c r="C5" s="118" t="s">
        <v>176</v>
      </c>
    </row>
    <row r="6" spans="2:3" ht="15.75" thickBot="1" x14ac:dyDescent="0.3">
      <c r="B6" s="117" t="s">
        <v>177</v>
      </c>
      <c r="C6" s="118" t="s">
        <v>178</v>
      </c>
    </row>
    <row r="7" spans="2:3" ht="15.75" thickBot="1" x14ac:dyDescent="0.3">
      <c r="B7" s="117" t="s">
        <v>179</v>
      </c>
      <c r="C7" s="118" t="s">
        <v>180</v>
      </c>
    </row>
    <row r="8" spans="2:3" ht="15.75" thickBot="1" x14ac:dyDescent="0.3">
      <c r="B8" s="117" t="s">
        <v>181</v>
      </c>
      <c r="C8" s="118" t="s">
        <v>182</v>
      </c>
    </row>
    <row r="9" spans="2:3" x14ac:dyDescent="0.25">
      <c r="B9" s="119" t="s">
        <v>183</v>
      </c>
      <c r="C9" s="120" t="s">
        <v>184</v>
      </c>
    </row>
    <row r="11" spans="2:3" ht="120" x14ac:dyDescent="0.25">
      <c r="B11" s="121" t="s">
        <v>186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8F46-A37B-45DC-ADF1-4A6759329E62}">
  <dimension ref="A1:O31"/>
  <sheetViews>
    <sheetView topLeftCell="A9" workbookViewId="0">
      <selection activeCell="F31" sqref="F31"/>
    </sheetView>
  </sheetViews>
  <sheetFormatPr defaultRowHeight="15" x14ac:dyDescent="0.25"/>
  <cols>
    <col min="1" max="1" width="45.5703125" customWidth="1"/>
  </cols>
  <sheetData>
    <row r="1" spans="1:15" x14ac:dyDescent="0.25">
      <c r="A1" s="12" t="s">
        <v>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75" thickTop="1" x14ac:dyDescent="0.25">
      <c r="A3" s="174" t="s">
        <v>78</v>
      </c>
      <c r="B3" s="172" t="s">
        <v>20</v>
      </c>
      <c r="C3" s="173"/>
      <c r="D3" s="173"/>
      <c r="E3" s="173"/>
      <c r="F3" s="175"/>
      <c r="G3" s="172" t="s">
        <v>32</v>
      </c>
      <c r="H3" s="175"/>
      <c r="I3" s="168" t="s">
        <v>2</v>
      </c>
      <c r="J3" s="170" t="s">
        <v>79</v>
      </c>
      <c r="K3" s="172" t="s">
        <v>41</v>
      </c>
      <c r="L3" s="173"/>
      <c r="M3" s="173"/>
      <c r="N3" s="173"/>
      <c r="O3" s="173"/>
    </row>
    <row r="4" spans="1:15" ht="39" x14ac:dyDescent="0.25">
      <c r="A4" s="174"/>
      <c r="B4" s="72" t="s">
        <v>4</v>
      </c>
      <c r="C4" s="70" t="s">
        <v>5</v>
      </c>
      <c r="D4" s="70" t="s">
        <v>6</v>
      </c>
      <c r="E4" s="70" t="s">
        <v>7</v>
      </c>
      <c r="F4" s="73" t="s">
        <v>8</v>
      </c>
      <c r="G4" s="72" t="s">
        <v>33</v>
      </c>
      <c r="H4" s="73" t="s">
        <v>34</v>
      </c>
      <c r="I4" s="169"/>
      <c r="J4" s="171"/>
      <c r="K4" s="72" t="s">
        <v>12</v>
      </c>
      <c r="L4" s="70" t="s">
        <v>13</v>
      </c>
      <c r="M4" s="70" t="s">
        <v>14</v>
      </c>
      <c r="N4" s="70" t="s">
        <v>15</v>
      </c>
      <c r="O4" s="70" t="s">
        <v>16</v>
      </c>
    </row>
    <row r="5" spans="1:15" ht="27.75" customHeight="1" x14ac:dyDescent="0.25">
      <c r="A5" s="74" t="s">
        <v>80</v>
      </c>
      <c r="B5" s="75">
        <v>54.93547077922063</v>
      </c>
      <c r="C5" s="76">
        <v>41.528064997749929</v>
      </c>
      <c r="D5" s="76">
        <v>39.768459283127712</v>
      </c>
      <c r="E5" s="76">
        <v>58.658582796513812</v>
      </c>
      <c r="F5" s="77">
        <v>41.882288629737637</v>
      </c>
      <c r="G5" s="75">
        <v>47.671629590556897</v>
      </c>
      <c r="H5" s="77">
        <v>48.3466119595859</v>
      </c>
      <c r="I5" s="78">
        <v>47.941314936760776</v>
      </c>
      <c r="J5" s="79">
        <v>49.70838611215467</v>
      </c>
      <c r="K5" s="75">
        <v>50.243571497698682</v>
      </c>
      <c r="L5" s="76">
        <v>51.968246287591846</v>
      </c>
      <c r="M5" s="76">
        <v>51.599765571161846</v>
      </c>
      <c r="N5" s="76">
        <v>39.65313301162486</v>
      </c>
      <c r="O5" s="76">
        <v>31.122719486431798</v>
      </c>
    </row>
    <row r="6" spans="1:15" ht="16.5" customHeight="1" x14ac:dyDescent="0.25">
      <c r="A6" s="74" t="s">
        <v>81</v>
      </c>
      <c r="B6" s="75">
        <v>36.71374458874449</v>
      </c>
      <c r="C6" s="76">
        <v>53.559881353313642</v>
      </c>
      <c r="D6" s="76">
        <v>52.110153712040173</v>
      </c>
      <c r="E6" s="76">
        <v>38.688897309586949</v>
      </c>
      <c r="F6" s="77">
        <v>41.235422740524825</v>
      </c>
      <c r="G6" s="75">
        <v>42.686236667643982</v>
      </c>
      <c r="H6" s="77">
        <v>44.023008637506351</v>
      </c>
      <c r="I6" s="78">
        <v>43.220336264951968</v>
      </c>
      <c r="J6" s="79">
        <v>40.874903322195195</v>
      </c>
      <c r="K6" s="75">
        <v>43.818690903625665</v>
      </c>
      <c r="L6" s="76">
        <v>36.897199981037332</v>
      </c>
      <c r="M6" s="76">
        <v>39.891247631449787</v>
      </c>
      <c r="N6" s="76">
        <v>46.131955427922414</v>
      </c>
      <c r="O6" s="76">
        <v>54.851797304004521</v>
      </c>
    </row>
    <row r="7" spans="1:15" ht="20.25" customHeight="1" x14ac:dyDescent="0.25">
      <c r="A7" s="74" t="s">
        <v>82</v>
      </c>
      <c r="B7" s="75">
        <v>6.1969696969696795</v>
      </c>
      <c r="C7" s="76">
        <v>4.2000773782737211</v>
      </c>
      <c r="D7" s="76">
        <v>7.4061144111607522</v>
      </c>
      <c r="E7" s="76">
        <v>2.652519893899203</v>
      </c>
      <c r="F7" s="77">
        <v>16.88228862973763</v>
      </c>
      <c r="G7" s="75">
        <v>8.6216721449731359</v>
      </c>
      <c r="H7" s="77">
        <v>5.8890247948420091</v>
      </c>
      <c r="I7" s="78">
        <v>7.5298585206631339</v>
      </c>
      <c r="J7" s="79">
        <v>6.3881609928357799</v>
      </c>
      <c r="K7" s="75">
        <v>3.5339616980215953</v>
      </c>
      <c r="L7" s="76">
        <v>10.871966922532764</v>
      </c>
      <c r="M7" s="76">
        <v>8.0834657948764352</v>
      </c>
      <c r="N7" s="76">
        <v>13.427885072744045</v>
      </c>
      <c r="O7" s="76">
        <v>14.025483209563729</v>
      </c>
    </row>
    <row r="8" spans="1:15" ht="29.25" customHeight="1" x14ac:dyDescent="0.25">
      <c r="A8" s="74" t="s">
        <v>83</v>
      </c>
      <c r="B8" s="75">
        <v>2.1538149350649292</v>
      </c>
      <c r="C8" s="76">
        <v>0.7119762706627264</v>
      </c>
      <c r="D8" s="76">
        <v>0.71527259367094864</v>
      </c>
      <c r="E8" s="76">
        <v>0</v>
      </c>
      <c r="F8" s="77">
        <v>0</v>
      </c>
      <c r="G8" s="80">
        <v>1.0204615968259956</v>
      </c>
      <c r="H8" s="77">
        <v>1.741354608066602</v>
      </c>
      <c r="I8" s="78">
        <v>1.3084902776232115</v>
      </c>
      <c r="J8" s="81">
        <v>3.0285495728144962</v>
      </c>
      <c r="K8" s="75">
        <v>2.4037759006541233</v>
      </c>
      <c r="L8" s="76">
        <v>0.26258680883769731</v>
      </c>
      <c r="M8" s="76">
        <v>0.42552100251200631</v>
      </c>
      <c r="N8" s="76">
        <v>0.78702648770867312</v>
      </c>
      <c r="O8" s="76">
        <v>0</v>
      </c>
    </row>
    <row r="9" spans="1:15" ht="15.75" thickBot="1" x14ac:dyDescent="0.3">
      <c r="A9" s="82" t="s">
        <v>2</v>
      </c>
      <c r="B9" s="83">
        <v>100</v>
      </c>
      <c r="C9" s="84">
        <v>100</v>
      </c>
      <c r="D9" s="84">
        <v>100</v>
      </c>
      <c r="E9" s="84">
        <v>100</v>
      </c>
      <c r="F9" s="85">
        <v>100</v>
      </c>
      <c r="G9" s="83">
        <v>100</v>
      </c>
      <c r="H9" s="85">
        <v>100</v>
      </c>
      <c r="I9" s="86">
        <v>100</v>
      </c>
      <c r="J9" s="86">
        <v>100</v>
      </c>
      <c r="K9" s="83">
        <v>100</v>
      </c>
      <c r="L9" s="84">
        <v>100</v>
      </c>
      <c r="M9" s="84">
        <v>100</v>
      </c>
      <c r="N9" s="84">
        <v>100</v>
      </c>
      <c r="O9" s="84">
        <v>100</v>
      </c>
    </row>
    <row r="10" spans="1:15" ht="15.75" thickTop="1" x14ac:dyDescent="0.25"/>
    <row r="14" spans="1:15" x14ac:dyDescent="0.25">
      <c r="F14" t="s">
        <v>159</v>
      </c>
    </row>
    <row r="31" spans="6:6" x14ac:dyDescent="0.25">
      <c r="F31" t="s">
        <v>153</v>
      </c>
    </row>
  </sheetData>
  <mergeCells count="6">
    <mergeCell ref="I3:I4"/>
    <mergeCell ref="J3:J4"/>
    <mergeCell ref="K3:O3"/>
    <mergeCell ref="A3:A4"/>
    <mergeCell ref="B3:F3"/>
    <mergeCell ref="G3:H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74F2-F0AC-4222-A2B4-68C0DEB01C60}">
  <dimension ref="B1:M45"/>
  <sheetViews>
    <sheetView workbookViewId="0">
      <selection activeCell="N33" sqref="N33"/>
    </sheetView>
  </sheetViews>
  <sheetFormatPr defaultRowHeight="15" x14ac:dyDescent="0.25"/>
  <cols>
    <col min="2" max="2" width="32.28515625" customWidth="1"/>
    <col min="3" max="3" width="9.5703125" style="87" bestFit="1" customWidth="1"/>
    <col min="4" max="4" width="8.85546875" style="87"/>
    <col min="5" max="5" width="10.5703125" style="87" customWidth="1"/>
    <col min="6" max="6" width="14.7109375" style="87" customWidth="1"/>
  </cols>
  <sheetData>
    <row r="1" spans="2:8" x14ac:dyDescent="0.25">
      <c r="B1" t="s">
        <v>84</v>
      </c>
    </row>
    <row r="3" spans="2:8" ht="24" x14ac:dyDescent="0.25">
      <c r="B3" s="88"/>
      <c r="C3" s="89" t="s">
        <v>85</v>
      </c>
      <c r="D3" s="89" t="s">
        <v>86</v>
      </c>
      <c r="E3" s="89" t="s">
        <v>87</v>
      </c>
      <c r="F3" s="89" t="s">
        <v>88</v>
      </c>
    </row>
    <row r="4" spans="2:8" ht="36" x14ac:dyDescent="0.25">
      <c r="B4" s="89" t="s">
        <v>89</v>
      </c>
      <c r="C4" s="90">
        <v>27.02656306431302</v>
      </c>
      <c r="D4" s="90">
        <v>66.294753979566195</v>
      </c>
      <c r="E4" s="90">
        <v>5.5516332651756484</v>
      </c>
      <c r="F4" s="90">
        <v>1.1270496909445185</v>
      </c>
    </row>
    <row r="5" spans="2:8" ht="48" x14ac:dyDescent="0.25">
      <c r="B5" s="89" t="s">
        <v>90</v>
      </c>
      <c r="C5" s="90">
        <v>1.9053845781105621</v>
      </c>
      <c r="D5" s="90">
        <v>19.970664445214958</v>
      </c>
      <c r="E5" s="90">
        <v>62.243222868758238</v>
      </c>
      <c r="F5" s="90">
        <v>15.880728107915546</v>
      </c>
    </row>
    <row r="6" spans="2:8" ht="36" x14ac:dyDescent="0.25">
      <c r="B6" s="89" t="s">
        <v>91</v>
      </c>
      <c r="C6" s="90">
        <v>18.753866428112264</v>
      </c>
      <c r="D6" s="90">
        <v>74.088916593848126</v>
      </c>
      <c r="E6" s="90">
        <v>6.8398068217833199</v>
      </c>
      <c r="F6" s="90">
        <v>0.3174101562557603</v>
      </c>
      <c r="H6" t="s">
        <v>160</v>
      </c>
    </row>
    <row r="7" spans="2:8" ht="24" x14ac:dyDescent="0.25">
      <c r="B7" s="89" t="s">
        <v>92</v>
      </c>
      <c r="C7" s="90">
        <v>4.1616795120994938</v>
      </c>
      <c r="D7" s="90">
        <v>19.98015306251267</v>
      </c>
      <c r="E7" s="90">
        <v>61.536008054207336</v>
      </c>
      <c r="F7" s="90">
        <v>14.322159371179819</v>
      </c>
    </row>
    <row r="27" spans="8:8" ht="36" customHeight="1" x14ac:dyDescent="0.25"/>
    <row r="32" spans="8:8" x14ac:dyDescent="0.25">
      <c r="H32" t="s">
        <v>153</v>
      </c>
    </row>
    <row r="33" spans="3:13" x14ac:dyDescent="0.25">
      <c r="C33" s="90"/>
      <c r="D33" s="90"/>
      <c r="E33" s="90"/>
      <c r="F33"/>
    </row>
    <row r="34" spans="3:13" x14ac:dyDescent="0.25">
      <c r="C34" s="90"/>
      <c r="D34"/>
      <c r="E34"/>
      <c r="F34" s="90"/>
    </row>
    <row r="35" spans="3:13" x14ac:dyDescent="0.25">
      <c r="C35" s="90"/>
      <c r="D35"/>
      <c r="E35"/>
      <c r="F35" s="90"/>
    </row>
    <row r="36" spans="3:13" x14ac:dyDescent="0.25">
      <c r="C36" s="90"/>
      <c r="D36"/>
      <c r="E36"/>
      <c r="F36" s="90"/>
    </row>
    <row r="37" spans="3:13" x14ac:dyDescent="0.25">
      <c r="C37" s="90"/>
      <c r="D37"/>
      <c r="E37"/>
      <c r="F37" s="90"/>
    </row>
    <row r="41" spans="3:13" x14ac:dyDescent="0.25">
      <c r="H41" s="90"/>
      <c r="J41" s="90"/>
      <c r="L41" s="90"/>
      <c r="M41" s="90"/>
    </row>
    <row r="42" spans="3:13" x14ac:dyDescent="0.25">
      <c r="G42" s="90"/>
      <c r="H42" s="90"/>
      <c r="I42" s="90"/>
      <c r="J42" s="90"/>
      <c r="L42" s="90"/>
    </row>
    <row r="43" spans="3:13" x14ac:dyDescent="0.25">
      <c r="H43" s="90"/>
      <c r="L43" s="90"/>
    </row>
    <row r="44" spans="3:13" x14ac:dyDescent="0.25">
      <c r="H44" s="90"/>
      <c r="L44" s="90"/>
    </row>
    <row r="45" spans="3:13" x14ac:dyDescent="0.25">
      <c r="H45" s="90"/>
      <c r="L45" s="90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23A5-5FA0-4E8E-9CBA-2763E44E2E95}">
  <dimension ref="A1:G13"/>
  <sheetViews>
    <sheetView workbookViewId="0">
      <selection activeCell="P14" sqref="P14"/>
    </sheetView>
  </sheetViews>
  <sheetFormatPr defaultRowHeight="15" x14ac:dyDescent="0.25"/>
  <cols>
    <col min="1" max="1" width="48.7109375" customWidth="1"/>
    <col min="2" max="3" width="17.5703125" customWidth="1"/>
    <col min="4" max="4" width="14" customWidth="1"/>
    <col min="5" max="5" width="10.140625" customWidth="1"/>
  </cols>
  <sheetData>
    <row r="1" spans="1:7" x14ac:dyDescent="0.25">
      <c r="A1" t="s">
        <v>93</v>
      </c>
    </row>
    <row r="2" spans="1:7" x14ac:dyDescent="0.25">
      <c r="A2" s="91"/>
      <c r="B2" s="54"/>
      <c r="C2" s="54"/>
      <c r="D2" s="54"/>
      <c r="E2" s="54"/>
    </row>
    <row r="3" spans="1:7" ht="43.15" customHeight="1" x14ac:dyDescent="0.25">
      <c r="A3" s="91"/>
      <c r="B3" s="92" t="s">
        <v>65</v>
      </c>
      <c r="C3" s="93" t="s">
        <v>66</v>
      </c>
      <c r="D3" s="93" t="s">
        <v>67</v>
      </c>
      <c r="E3" s="93" t="s">
        <v>68</v>
      </c>
    </row>
    <row r="4" spans="1:7" ht="41.45" customHeight="1" x14ac:dyDescent="0.25">
      <c r="A4" s="94" t="s">
        <v>94</v>
      </c>
      <c r="B4" s="95">
        <v>49.047592712726768</v>
      </c>
      <c r="C4" s="95">
        <v>39.521829776763205</v>
      </c>
      <c r="D4" s="95">
        <v>6.5320112159437604</v>
      </c>
      <c r="E4" s="95">
        <v>4.3153802445269154</v>
      </c>
      <c r="G4" t="s">
        <v>161</v>
      </c>
    </row>
    <row r="5" spans="1:7" ht="34.9" customHeight="1" x14ac:dyDescent="0.25">
      <c r="A5" s="94" t="s">
        <v>95</v>
      </c>
      <c r="B5" s="95">
        <v>44.535525415162788</v>
      </c>
      <c r="C5" s="95">
        <v>45.491196248931395</v>
      </c>
      <c r="D5" s="95">
        <v>5.9538162335831677</v>
      </c>
      <c r="E5" s="95">
        <v>3.4362760522832123</v>
      </c>
    </row>
    <row r="6" spans="1:7" ht="47.45" customHeight="1" x14ac:dyDescent="0.25">
      <c r="A6" s="94" t="s">
        <v>96</v>
      </c>
      <c r="B6" s="95">
        <v>42.131646086264382</v>
      </c>
      <c r="C6" s="95">
        <v>45.670080965865317</v>
      </c>
      <c r="D6" s="95">
        <v>7.859495793593446</v>
      </c>
      <c r="E6" s="95">
        <v>3.7555911042374053</v>
      </c>
    </row>
    <row r="7" spans="1:7" ht="37.9" customHeight="1" x14ac:dyDescent="0.25">
      <c r="A7" s="94" t="s">
        <v>97</v>
      </c>
      <c r="B7" s="95">
        <v>41.576945771752769</v>
      </c>
      <c r="C7" s="95">
        <v>44.858907425842595</v>
      </c>
      <c r="D7" s="95">
        <v>8.2585556265349567</v>
      </c>
      <c r="E7" s="95">
        <v>4.7224051258302513</v>
      </c>
    </row>
    <row r="8" spans="1:7" ht="31.9" customHeight="1" x14ac:dyDescent="0.25">
      <c r="A8" s="94" t="s">
        <v>98</v>
      </c>
      <c r="B8" s="95">
        <v>47.400263566898396</v>
      </c>
      <c r="C8" s="95">
        <v>43.14741509619909</v>
      </c>
      <c r="D8" s="95">
        <v>4.6860464752571609</v>
      </c>
      <c r="E8" s="95">
        <v>4.1830888116059288</v>
      </c>
    </row>
    <row r="9" spans="1:7" ht="34.15" customHeight="1" x14ac:dyDescent="0.25">
      <c r="A9" s="94" t="s">
        <v>99</v>
      </c>
      <c r="B9" s="95">
        <v>43.145871228352647</v>
      </c>
      <c r="C9" s="95">
        <v>47.229599463560717</v>
      </c>
      <c r="D9" s="95">
        <v>5.1715139137149757</v>
      </c>
      <c r="E9" s="95">
        <v>3.8698293443322154</v>
      </c>
    </row>
    <row r="13" spans="1:7" x14ac:dyDescent="0.25">
      <c r="G13" t="s">
        <v>153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55C0-5259-491C-9F18-A5E22BE20CB8}">
  <dimension ref="A2:N24"/>
  <sheetViews>
    <sheetView workbookViewId="0">
      <selection activeCell="N24" sqref="N24"/>
    </sheetView>
  </sheetViews>
  <sheetFormatPr defaultRowHeight="15" x14ac:dyDescent="0.25"/>
  <cols>
    <col min="10" max="10" width="9.140625" customWidth="1"/>
  </cols>
  <sheetData>
    <row r="2" spans="1:14" x14ac:dyDescent="0.25">
      <c r="A2" t="s">
        <v>100</v>
      </c>
    </row>
    <row r="3" spans="1:14" x14ac:dyDescent="0.25">
      <c r="A3" s="177"/>
      <c r="B3" s="176" t="s">
        <v>4</v>
      </c>
      <c r="C3" s="176" t="s">
        <v>5</v>
      </c>
      <c r="D3" s="176" t="s">
        <v>6</v>
      </c>
      <c r="E3" s="176" t="s">
        <v>7</v>
      </c>
      <c r="F3" s="176" t="s">
        <v>8</v>
      </c>
      <c r="G3" s="176" t="s">
        <v>33</v>
      </c>
      <c r="H3" s="176" t="s">
        <v>34</v>
      </c>
      <c r="I3" s="176" t="s">
        <v>2</v>
      </c>
    </row>
    <row r="4" spans="1:14" x14ac:dyDescent="0.25">
      <c r="A4" s="177"/>
      <c r="B4" s="176"/>
      <c r="C4" s="176"/>
      <c r="D4" s="176"/>
      <c r="E4" s="176"/>
      <c r="F4" s="176"/>
      <c r="G4" s="176"/>
      <c r="H4" s="176"/>
      <c r="I4" s="176"/>
    </row>
    <row r="5" spans="1:14" ht="25.5" x14ac:dyDescent="0.25">
      <c r="A5" s="178"/>
      <c r="B5" s="96" t="s">
        <v>11</v>
      </c>
      <c r="C5" s="96" t="s">
        <v>11</v>
      </c>
      <c r="D5" s="96" t="s">
        <v>11</v>
      </c>
      <c r="E5" s="96" t="s">
        <v>11</v>
      </c>
      <c r="F5" s="96" t="s">
        <v>11</v>
      </c>
      <c r="G5" s="96" t="s">
        <v>11</v>
      </c>
      <c r="H5" s="96" t="s">
        <v>11</v>
      </c>
      <c r="I5" s="96" t="s">
        <v>11</v>
      </c>
    </row>
    <row r="6" spans="1:14" ht="25.5" x14ac:dyDescent="0.25">
      <c r="A6" s="97" t="s">
        <v>101</v>
      </c>
      <c r="B6" s="98">
        <v>55.258116883116749</v>
      </c>
      <c r="C6" s="98">
        <v>45.847776118861383</v>
      </c>
      <c r="D6" s="98">
        <v>61.382262121500389</v>
      </c>
      <c r="E6" s="98">
        <v>63.338385752178837</v>
      </c>
      <c r="F6" s="98">
        <v>37.835276967930064</v>
      </c>
      <c r="G6" s="98">
        <v>56.6680964891817</v>
      </c>
      <c r="H6" s="98">
        <v>51.77310120300529</v>
      </c>
      <c r="I6" s="98">
        <v>54.712329110662786</v>
      </c>
    </row>
    <row r="7" spans="1:14" ht="25.5" x14ac:dyDescent="0.25">
      <c r="A7" s="97" t="s">
        <v>102</v>
      </c>
      <c r="B7" s="98">
        <v>36.097537878787769</v>
      </c>
      <c r="C7" s="98">
        <v>36.59208460024594</v>
      </c>
      <c r="D7" s="98">
        <v>26.406228776678663</v>
      </c>
      <c r="E7" s="98">
        <v>29.329291398256903</v>
      </c>
      <c r="F7" s="98">
        <v>39.105320699708486</v>
      </c>
      <c r="G7" s="98">
        <v>30.966307644511286</v>
      </c>
      <c r="H7" s="98">
        <v>36.850441039086469</v>
      </c>
      <c r="I7" s="98">
        <v>33.317279498652937</v>
      </c>
    </row>
    <row r="8" spans="1:14" ht="25.5" x14ac:dyDescent="0.25">
      <c r="A8" s="97" t="s">
        <v>103</v>
      </c>
      <c r="B8" s="98">
        <v>4.319264069264058</v>
      </c>
      <c r="C8" s="98">
        <v>11.224133090630803</v>
      </c>
      <c r="D8" s="98">
        <v>6.2813305112397035</v>
      </c>
      <c r="E8" s="98">
        <v>2.652519893899203</v>
      </c>
      <c r="F8" s="98">
        <v>12.906341107871731</v>
      </c>
      <c r="G8" s="98">
        <v>6.6289051347754357</v>
      </c>
      <c r="H8" s="98">
        <v>5.9122515867699663</v>
      </c>
      <c r="I8" s="98">
        <v>6.3425703072738138</v>
      </c>
      <c r="N8" t="s">
        <v>162</v>
      </c>
    </row>
    <row r="9" spans="1:14" ht="25.5" x14ac:dyDescent="0.25">
      <c r="A9" s="97" t="s">
        <v>104</v>
      </c>
      <c r="B9" s="98">
        <v>3.081033549783541</v>
      </c>
      <c r="C9" s="98">
        <v>6.3360061902619007</v>
      </c>
      <c r="D9" s="98">
        <v>5.2084216207332794</v>
      </c>
      <c r="E9" s="98">
        <v>0</v>
      </c>
      <c r="F9" s="98">
        <v>7.4234693877551079</v>
      </c>
      <c r="G9" s="98">
        <v>3.9487647610443553</v>
      </c>
      <c r="H9" s="98">
        <v>5.0177262292941025</v>
      </c>
      <c r="I9" s="98">
        <v>4.3758622036914314</v>
      </c>
    </row>
    <row r="10" spans="1:14" x14ac:dyDescent="0.25">
      <c r="A10" s="97" t="s">
        <v>105</v>
      </c>
      <c r="B10" s="98">
        <v>1.2440476190476157</v>
      </c>
      <c r="C10" s="98">
        <v>0</v>
      </c>
      <c r="D10" s="99">
        <v>0.7</v>
      </c>
      <c r="E10" s="98">
        <v>4.6798029556650214</v>
      </c>
      <c r="F10" s="98">
        <v>2.7295918367346963</v>
      </c>
      <c r="G10" s="98">
        <v>1.7879259704872708</v>
      </c>
      <c r="H10" s="98">
        <v>0.44647994184563922</v>
      </c>
      <c r="I10" s="98">
        <v>1.2519588797182661</v>
      </c>
    </row>
    <row r="11" spans="1:14" x14ac:dyDescent="0.25">
      <c r="A11" s="97" t="s">
        <v>2</v>
      </c>
      <c r="B11" s="100">
        <v>100</v>
      </c>
      <c r="C11" s="100">
        <v>100</v>
      </c>
      <c r="D11" s="100">
        <v>100</v>
      </c>
      <c r="E11" s="100">
        <v>100</v>
      </c>
      <c r="F11" s="100">
        <v>100</v>
      </c>
      <c r="G11" s="100">
        <v>100</v>
      </c>
      <c r="H11" s="100">
        <v>100</v>
      </c>
      <c r="I11" s="100">
        <v>100</v>
      </c>
    </row>
    <row r="24" spans="14:14" x14ac:dyDescent="0.25">
      <c r="N24" t="s">
        <v>153</v>
      </c>
    </row>
  </sheetData>
  <mergeCells count="9">
    <mergeCell ref="G3:G4"/>
    <mergeCell ref="H3:H4"/>
    <mergeCell ref="I3:I4"/>
    <mergeCell ref="A3:A5"/>
    <mergeCell ref="B3:B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AF32-BC7A-4ABB-B5F0-F847DD6DE269}">
  <dimension ref="B2:I22"/>
  <sheetViews>
    <sheetView workbookViewId="0">
      <selection activeCell="F23" sqref="F23"/>
    </sheetView>
  </sheetViews>
  <sheetFormatPr defaultRowHeight="15" x14ac:dyDescent="0.25"/>
  <cols>
    <col min="2" max="2" width="37.5703125" customWidth="1"/>
    <col min="3" max="3" width="8.28515625" bestFit="1" customWidth="1"/>
  </cols>
  <sheetData>
    <row r="2" spans="2:9" ht="7.9" customHeight="1" x14ac:dyDescent="0.25"/>
    <row r="4" spans="2:9" x14ac:dyDescent="0.25">
      <c r="I4" t="s">
        <v>164</v>
      </c>
    </row>
    <row r="5" spans="2:9" x14ac:dyDescent="0.25">
      <c r="C5" s="101" t="s">
        <v>118</v>
      </c>
    </row>
    <row r="6" spans="2:9" x14ac:dyDescent="0.25">
      <c r="B6" s="102" t="s">
        <v>107</v>
      </c>
      <c r="C6" s="24">
        <v>6.3473053892215567</v>
      </c>
    </row>
    <row r="7" spans="2:9" x14ac:dyDescent="0.25">
      <c r="B7" s="102" t="s">
        <v>108</v>
      </c>
      <c r="C7" s="24">
        <v>1.4970059880239521</v>
      </c>
    </row>
    <row r="8" spans="2:9" x14ac:dyDescent="0.25">
      <c r="B8" s="102" t="s">
        <v>109</v>
      </c>
      <c r="C8" s="24">
        <v>2.0359281437125749</v>
      </c>
    </row>
    <row r="9" spans="2:9" x14ac:dyDescent="0.25">
      <c r="B9" s="102" t="s">
        <v>110</v>
      </c>
      <c r="C9" s="24">
        <v>67.425149700598809</v>
      </c>
    </row>
    <row r="10" spans="2:9" x14ac:dyDescent="0.25">
      <c r="B10" s="102" t="s">
        <v>111</v>
      </c>
      <c r="C10" s="24">
        <v>4.1916167664670656</v>
      </c>
    </row>
    <row r="11" spans="2:9" ht="25.5" x14ac:dyDescent="0.25">
      <c r="B11" s="102" t="s">
        <v>112</v>
      </c>
      <c r="C11" s="24">
        <v>0.77844311377245512</v>
      </c>
    </row>
    <row r="12" spans="2:9" ht="25.5" x14ac:dyDescent="0.25">
      <c r="B12" s="102" t="s">
        <v>113</v>
      </c>
      <c r="C12" s="24">
        <v>0.41916167664670656</v>
      </c>
    </row>
    <row r="13" spans="2:9" x14ac:dyDescent="0.25">
      <c r="B13" s="102" t="s">
        <v>114</v>
      </c>
      <c r="C13" s="24">
        <v>1.0778443113772456</v>
      </c>
    </row>
    <row r="14" spans="2:9" x14ac:dyDescent="0.25">
      <c r="B14" s="102" t="s">
        <v>115</v>
      </c>
      <c r="C14" s="24">
        <v>1.5568862275449102</v>
      </c>
    </row>
    <row r="15" spans="2:9" x14ac:dyDescent="0.25">
      <c r="B15" s="102" t="s">
        <v>116</v>
      </c>
      <c r="C15" s="24">
        <v>14.67065868263473</v>
      </c>
    </row>
    <row r="16" spans="2:9" x14ac:dyDescent="0.25">
      <c r="C16" s="55">
        <v>100</v>
      </c>
    </row>
    <row r="22" spans="9:9" x14ac:dyDescent="0.25">
      <c r="I22" t="s">
        <v>153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3FD7-86E2-44E1-9138-95C28884AAE1}">
  <dimension ref="C4:S17"/>
  <sheetViews>
    <sheetView topLeftCell="A6" workbookViewId="0">
      <selection activeCell="T14" sqref="T14"/>
    </sheetView>
  </sheetViews>
  <sheetFormatPr defaultRowHeight="15" x14ac:dyDescent="0.25"/>
  <sheetData>
    <row r="4" spans="3:19" x14ac:dyDescent="0.25">
      <c r="C4" t="s">
        <v>106</v>
      </c>
    </row>
    <row r="6" spans="3:19" ht="39" x14ac:dyDescent="0.25">
      <c r="C6" s="54"/>
      <c r="D6" s="101" t="s">
        <v>4</v>
      </c>
      <c r="E6" s="101" t="s">
        <v>5</v>
      </c>
      <c r="F6" s="101" t="s">
        <v>6</v>
      </c>
      <c r="G6" s="101" t="s">
        <v>7</v>
      </c>
      <c r="H6" s="101" t="s">
        <v>8</v>
      </c>
      <c r="L6" t="s">
        <v>163</v>
      </c>
    </row>
    <row r="7" spans="3:19" ht="51" x14ac:dyDescent="0.25">
      <c r="C7" s="102" t="s">
        <v>107</v>
      </c>
      <c r="D7" s="24">
        <v>8.3791208791208778</v>
      </c>
      <c r="E7" s="24">
        <v>2.9411764705882351</v>
      </c>
      <c r="F7" s="24">
        <v>5.360443622920517</v>
      </c>
      <c r="G7" s="24">
        <v>0</v>
      </c>
      <c r="H7" s="24">
        <v>5.3333333333333339</v>
      </c>
    </row>
    <row r="8" spans="3:19" ht="63.75" x14ac:dyDescent="0.25">
      <c r="C8" s="102" t="s">
        <v>108</v>
      </c>
      <c r="D8" s="24">
        <v>0.41208791208791212</v>
      </c>
      <c r="E8" s="24">
        <v>1.4705882352941175</v>
      </c>
      <c r="F8" s="24">
        <v>2.2181146025878005</v>
      </c>
      <c r="G8" s="24">
        <v>0</v>
      </c>
      <c r="H8" s="24">
        <v>3.5555555555555554</v>
      </c>
    </row>
    <row r="9" spans="3:19" ht="63.75" x14ac:dyDescent="0.25">
      <c r="C9" s="102" t="s">
        <v>109</v>
      </c>
      <c r="D9" s="24">
        <v>1.3736263736263736</v>
      </c>
      <c r="E9" s="24">
        <v>5.8823529411764701</v>
      </c>
      <c r="F9" s="24">
        <v>2.5878003696857674</v>
      </c>
      <c r="G9" s="24">
        <v>0</v>
      </c>
      <c r="H9" s="24">
        <v>0.88888888888888884</v>
      </c>
      <c r="O9" s="179"/>
      <c r="P9" s="179"/>
      <c r="Q9" s="179"/>
      <c r="R9" s="179"/>
      <c r="S9" s="179"/>
    </row>
    <row r="10" spans="3:19" ht="25.5" x14ac:dyDescent="0.25">
      <c r="C10" s="102" t="s">
        <v>110</v>
      </c>
      <c r="D10" s="24">
        <v>71.291208791208788</v>
      </c>
      <c r="E10" s="24">
        <v>64.705882352941174</v>
      </c>
      <c r="F10" s="24">
        <v>67.65249537892791</v>
      </c>
      <c r="G10" s="24">
        <v>92.5</v>
      </c>
      <c r="H10" s="24">
        <v>51.555555555555557</v>
      </c>
      <c r="O10" s="101"/>
      <c r="P10" s="101"/>
      <c r="Q10" s="101"/>
      <c r="R10" s="101"/>
      <c r="S10" s="101"/>
    </row>
    <row r="11" spans="3:19" ht="63.75" x14ac:dyDescent="0.25">
      <c r="C11" s="102" t="s">
        <v>111</v>
      </c>
      <c r="D11" s="24">
        <v>2.197802197802198</v>
      </c>
      <c r="E11" s="24">
        <v>8.8235294117647065</v>
      </c>
      <c r="F11" s="24">
        <v>5.730129390018484</v>
      </c>
      <c r="G11" s="24">
        <v>7.5</v>
      </c>
      <c r="H11" s="24">
        <v>3.5555555555555554</v>
      </c>
    </row>
    <row r="12" spans="3:19" ht="102" x14ac:dyDescent="0.25">
      <c r="C12" s="102" t="s">
        <v>112</v>
      </c>
      <c r="D12" s="24">
        <v>0.41208791208791212</v>
      </c>
      <c r="E12" s="24">
        <v>2.2058823529411766</v>
      </c>
      <c r="F12" s="24">
        <v>0.92421441774491686</v>
      </c>
      <c r="G12" s="24">
        <v>0</v>
      </c>
      <c r="H12" s="24">
        <v>0.88888888888888884</v>
      </c>
      <c r="M12" t="s">
        <v>153</v>
      </c>
    </row>
    <row r="13" spans="3:19" ht="89.25" x14ac:dyDescent="0.25">
      <c r="C13" s="102" t="s">
        <v>113</v>
      </c>
      <c r="D13" s="24">
        <v>0.41208791208791212</v>
      </c>
      <c r="E13" s="24">
        <v>2.2058823529411766</v>
      </c>
      <c r="F13" s="24">
        <v>0.18484288354898337</v>
      </c>
      <c r="G13" s="24">
        <v>0</v>
      </c>
      <c r="H13" s="24">
        <v>0</v>
      </c>
    </row>
    <row r="14" spans="3:19" ht="51" x14ac:dyDescent="0.25">
      <c r="C14" s="102" t="s">
        <v>114</v>
      </c>
      <c r="D14" s="24">
        <v>1.3736263736263736</v>
      </c>
      <c r="E14" s="24">
        <v>0.73529411764705876</v>
      </c>
      <c r="F14" s="24">
        <v>0.92421441774491686</v>
      </c>
      <c r="G14" s="24">
        <v>0</v>
      </c>
      <c r="H14" s="24">
        <v>0.88888888888888884</v>
      </c>
    </row>
    <row r="15" spans="3:19" ht="51" x14ac:dyDescent="0.25">
      <c r="C15" s="102" t="s">
        <v>115</v>
      </c>
      <c r="D15" s="24">
        <v>2.6098901098901099</v>
      </c>
      <c r="E15" s="24">
        <v>0.73529411764705876</v>
      </c>
      <c r="F15" s="24">
        <v>1.1090573012939002</v>
      </c>
      <c r="G15" s="24">
        <v>0</v>
      </c>
      <c r="H15" s="24">
        <v>0</v>
      </c>
    </row>
    <row r="16" spans="3:19" ht="38.25" x14ac:dyDescent="0.25">
      <c r="C16" s="102" t="s">
        <v>116</v>
      </c>
      <c r="D16" s="24">
        <v>11.538461538461538</v>
      </c>
      <c r="E16" s="24">
        <v>10.294117647058822</v>
      </c>
      <c r="F16" s="24">
        <v>13.308687615526802</v>
      </c>
      <c r="G16" s="24">
        <v>0</v>
      </c>
      <c r="H16" s="24">
        <v>33.333333333333329</v>
      </c>
    </row>
    <row r="17" spans="3:8" x14ac:dyDescent="0.25">
      <c r="C17" s="103" t="s">
        <v>2</v>
      </c>
      <c r="D17" s="55">
        <v>100</v>
      </c>
      <c r="E17" s="55">
        <v>100</v>
      </c>
      <c r="F17" s="55">
        <v>100</v>
      </c>
      <c r="G17" s="55">
        <v>100</v>
      </c>
      <c r="H17" s="55">
        <v>100</v>
      </c>
    </row>
  </sheetData>
  <mergeCells count="1">
    <mergeCell ref="O9:S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DF1F-8738-4A30-BBFD-3E915680D420}">
  <dimension ref="C2:L21"/>
  <sheetViews>
    <sheetView workbookViewId="0">
      <selection activeCell="K22" sqref="K22"/>
    </sheetView>
  </sheetViews>
  <sheetFormatPr defaultRowHeight="15" x14ac:dyDescent="0.25"/>
  <cols>
    <col min="3" max="3" width="47.42578125" bestFit="1" customWidth="1"/>
  </cols>
  <sheetData>
    <row r="2" spans="3:12" x14ac:dyDescent="0.25">
      <c r="K2" t="s">
        <v>166</v>
      </c>
    </row>
    <row r="5" spans="3:12" x14ac:dyDescent="0.25">
      <c r="C5" s="90" t="s">
        <v>165</v>
      </c>
      <c r="D5" s="90" t="s">
        <v>20</v>
      </c>
      <c r="E5" s="90"/>
      <c r="F5" s="90"/>
      <c r="G5" s="90"/>
      <c r="H5" s="90"/>
      <c r="L5" s="90"/>
    </row>
    <row r="6" spans="3:12" x14ac:dyDescent="0.25">
      <c r="C6" s="90"/>
      <c r="D6" s="90" t="s">
        <v>4</v>
      </c>
      <c r="E6" s="90" t="s">
        <v>5</v>
      </c>
      <c r="F6" s="90" t="s">
        <v>6</v>
      </c>
      <c r="G6" s="90" t="s">
        <v>7</v>
      </c>
      <c r="H6" s="90" t="s">
        <v>8</v>
      </c>
      <c r="I6" s="90" t="s">
        <v>2</v>
      </c>
      <c r="L6" s="90"/>
    </row>
    <row r="7" spans="3:12" x14ac:dyDescent="0.25">
      <c r="C7" s="90" t="s">
        <v>35</v>
      </c>
      <c r="D7" s="90">
        <v>72.527472527472526</v>
      </c>
      <c r="E7" s="90">
        <v>73.91304347826086</v>
      </c>
      <c r="F7" s="90">
        <v>73.985239852398522</v>
      </c>
      <c r="G7" s="90">
        <v>87.179487179487182</v>
      </c>
      <c r="H7" s="90">
        <v>70.666666666666671</v>
      </c>
      <c r="I7" s="90">
        <v>73.249551166965887</v>
      </c>
    </row>
    <row r="8" spans="3:12" x14ac:dyDescent="0.25">
      <c r="C8" s="90" t="s">
        <v>36</v>
      </c>
      <c r="D8" s="90">
        <v>0.41208791208791212</v>
      </c>
      <c r="E8" s="90">
        <v>0</v>
      </c>
      <c r="F8" s="90">
        <v>0.36900369003690037</v>
      </c>
      <c r="G8" s="90">
        <v>0</v>
      </c>
      <c r="H8" s="90">
        <v>0</v>
      </c>
      <c r="I8" s="90">
        <v>0.35906642728904847</v>
      </c>
    </row>
    <row r="9" spans="3:12" x14ac:dyDescent="0.25">
      <c r="C9" s="90" t="s">
        <v>30</v>
      </c>
      <c r="D9" s="90">
        <v>6.3186813186813184</v>
      </c>
      <c r="E9" s="90">
        <v>13.043478260869565</v>
      </c>
      <c r="F9" s="90">
        <v>12.177121771217712</v>
      </c>
      <c r="G9" s="90">
        <v>12.820512820512819</v>
      </c>
      <c r="H9" s="90">
        <v>16.888888888888889</v>
      </c>
      <c r="I9" s="90">
        <v>10.353081986834232</v>
      </c>
    </row>
    <row r="10" spans="3:12" x14ac:dyDescent="0.25">
      <c r="C10" s="90" t="s">
        <v>29</v>
      </c>
      <c r="D10" s="90">
        <v>4.8076923076923084</v>
      </c>
      <c r="E10" s="90">
        <v>2.8985507246376812</v>
      </c>
      <c r="F10" s="90">
        <v>1.8450184501845017</v>
      </c>
      <c r="G10" s="90">
        <v>0</v>
      </c>
      <c r="H10" s="90">
        <v>0.88888888888888884</v>
      </c>
      <c r="I10" s="90">
        <v>3.0520646319569118</v>
      </c>
    </row>
    <row r="11" spans="3:12" x14ac:dyDescent="0.25">
      <c r="C11" s="90" t="s">
        <v>119</v>
      </c>
      <c r="D11" s="90">
        <v>3.9835164835164831</v>
      </c>
      <c r="E11" s="90">
        <v>4.3478260869565215</v>
      </c>
      <c r="F11" s="90">
        <v>4.0590405904059041</v>
      </c>
      <c r="G11" s="90">
        <v>0</v>
      </c>
      <c r="H11" s="90">
        <v>2.2222222222222223</v>
      </c>
      <c r="I11" s="90">
        <v>3.6505086774386597</v>
      </c>
    </row>
    <row r="12" spans="3:12" x14ac:dyDescent="0.25">
      <c r="C12" s="90" t="s">
        <v>37</v>
      </c>
      <c r="D12" s="90">
        <v>0</v>
      </c>
      <c r="E12" s="90">
        <v>0</v>
      </c>
      <c r="F12" s="90">
        <v>0</v>
      </c>
      <c r="G12" s="90">
        <v>0</v>
      </c>
      <c r="H12" s="90">
        <v>0.88888888888888884</v>
      </c>
      <c r="I12" s="90">
        <v>0.11968880909634949</v>
      </c>
    </row>
    <row r="13" spans="3:12" x14ac:dyDescent="0.25">
      <c r="C13" s="90" t="s">
        <v>27</v>
      </c>
      <c r="D13" s="90">
        <v>11.950549450549451</v>
      </c>
      <c r="E13" s="90">
        <v>5.7971014492753623</v>
      </c>
      <c r="F13" s="90">
        <v>6.8265682656826572</v>
      </c>
      <c r="G13" s="90">
        <v>0</v>
      </c>
      <c r="H13" s="90">
        <v>5.3333333333333339</v>
      </c>
      <c r="I13" s="90">
        <v>8.6175942549371634</v>
      </c>
    </row>
    <row r="14" spans="3:12" x14ac:dyDescent="0.25">
      <c r="C14" s="90" t="s">
        <v>26</v>
      </c>
      <c r="D14" s="90">
        <v>0</v>
      </c>
      <c r="E14" s="90">
        <v>0</v>
      </c>
      <c r="F14" s="90">
        <v>0.73800738007380073</v>
      </c>
      <c r="G14" s="90">
        <v>0</v>
      </c>
      <c r="H14" s="90">
        <v>3.1111111111111112</v>
      </c>
      <c r="I14" s="90">
        <v>0.59844404548174746</v>
      </c>
    </row>
    <row r="15" spans="3:12" x14ac:dyDescent="0.25">
      <c r="C15" s="90" t="s">
        <v>2</v>
      </c>
      <c r="D15" s="90">
        <v>100</v>
      </c>
      <c r="E15" s="90">
        <v>100</v>
      </c>
      <c r="F15" s="90">
        <v>100</v>
      </c>
      <c r="G15" s="90">
        <v>100</v>
      </c>
      <c r="H15" s="90">
        <v>100</v>
      </c>
      <c r="I15" s="90">
        <v>100</v>
      </c>
    </row>
    <row r="17" spans="4:11" x14ac:dyDescent="0.25">
      <c r="D17" s="90"/>
      <c r="E17" s="90"/>
    </row>
    <row r="18" spans="4:11" x14ac:dyDescent="0.25">
      <c r="D18" s="90"/>
      <c r="E18" s="90"/>
    </row>
    <row r="19" spans="4:11" x14ac:dyDescent="0.25">
      <c r="D19" s="90"/>
      <c r="E19" s="90"/>
    </row>
    <row r="21" spans="4:11" x14ac:dyDescent="0.25">
      <c r="K21" t="s">
        <v>153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C330-4DFB-48EA-B8D4-FBD1533F51DE}">
  <dimension ref="C5:K24"/>
  <sheetViews>
    <sheetView workbookViewId="0">
      <selection activeCell="J27" sqref="J27"/>
    </sheetView>
  </sheetViews>
  <sheetFormatPr defaultRowHeight="15" x14ac:dyDescent="0.25"/>
  <sheetData>
    <row r="5" spans="3:9" x14ac:dyDescent="0.25">
      <c r="D5" s="90" t="s">
        <v>9</v>
      </c>
      <c r="E5" s="90" t="s">
        <v>10</v>
      </c>
      <c r="F5" t="s">
        <v>117</v>
      </c>
    </row>
    <row r="6" spans="3:9" x14ac:dyDescent="0.25">
      <c r="C6" s="90" t="s">
        <v>35</v>
      </c>
      <c r="D6" s="90">
        <v>75.855130784708251</v>
      </c>
      <c r="E6" s="90">
        <v>69.423929098966028</v>
      </c>
      <c r="F6" s="90">
        <v>72.371599678731002</v>
      </c>
      <c r="I6" t="s">
        <v>167</v>
      </c>
    </row>
    <row r="7" spans="3:9" x14ac:dyDescent="0.25">
      <c r="C7" s="90" t="s">
        <v>36</v>
      </c>
      <c r="D7" s="90">
        <v>0.60362173038229372</v>
      </c>
      <c r="E7" s="90">
        <v>0</v>
      </c>
      <c r="F7" s="90">
        <v>0</v>
      </c>
    </row>
    <row r="8" spans="3:9" x14ac:dyDescent="0.25">
      <c r="C8" s="90" t="s">
        <v>30</v>
      </c>
      <c r="D8" s="90">
        <v>10.261569416498995</v>
      </c>
      <c r="E8" s="90">
        <v>10.487444608567207</v>
      </c>
      <c r="F8" s="90">
        <v>9.6948333045934092</v>
      </c>
    </row>
    <row r="9" spans="3:9" x14ac:dyDescent="0.25">
      <c r="C9" s="90" t="s">
        <v>29</v>
      </c>
      <c r="D9" s="90">
        <v>2.112676056338028</v>
      </c>
      <c r="E9" s="90">
        <v>4.431314623338257</v>
      </c>
      <c r="F9" s="90">
        <v>5.8434633324865688</v>
      </c>
    </row>
    <row r="10" spans="3:9" x14ac:dyDescent="0.25">
      <c r="C10" s="90" t="s">
        <v>119</v>
      </c>
      <c r="D10" s="90">
        <v>3.6217303822937628</v>
      </c>
      <c r="E10" s="90">
        <v>3.6927621861152145</v>
      </c>
      <c r="F10" s="90">
        <v>6.7516740343084702</v>
      </c>
    </row>
    <row r="11" spans="3:9" x14ac:dyDescent="0.25">
      <c r="C11" s="90" t="s">
        <v>37</v>
      </c>
      <c r="D11" s="90">
        <v>0</v>
      </c>
      <c r="E11" s="90">
        <v>0.29542097488921715</v>
      </c>
      <c r="F11" s="90">
        <v>0</v>
      </c>
    </row>
    <row r="12" spans="3:9" x14ac:dyDescent="0.25">
      <c r="C12" s="90" t="s">
        <v>27</v>
      </c>
      <c r="D12" s="90">
        <v>6.8410462776659964</v>
      </c>
      <c r="E12" s="90">
        <v>11.225997045790251</v>
      </c>
      <c r="F12" s="90">
        <v>5.21081988932968</v>
      </c>
    </row>
    <row r="13" spans="3:9" x14ac:dyDescent="0.25">
      <c r="C13" s="90" t="s">
        <v>26</v>
      </c>
      <c r="D13" s="90">
        <v>0.70422535211267612</v>
      </c>
      <c r="E13" s="90">
        <v>0.44313146233382572</v>
      </c>
      <c r="F13" s="90">
        <v>0</v>
      </c>
    </row>
    <row r="14" spans="3:9" x14ac:dyDescent="0.25">
      <c r="C14" s="90" t="s">
        <v>2</v>
      </c>
      <c r="D14" s="90">
        <v>100</v>
      </c>
      <c r="E14" s="90">
        <v>100</v>
      </c>
      <c r="F14" s="90">
        <v>100</v>
      </c>
    </row>
    <row r="24" spans="11:11" x14ac:dyDescent="0.25">
      <c r="K24" t="s">
        <v>153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10B2-1B81-4919-962B-16BE805574DC}">
  <dimension ref="A1:I26"/>
  <sheetViews>
    <sheetView workbookViewId="0">
      <selection activeCell="O45" sqref="O45"/>
    </sheetView>
  </sheetViews>
  <sheetFormatPr defaultRowHeight="15" x14ac:dyDescent="0.25"/>
  <cols>
    <col min="1" max="1" width="39.28515625" bestFit="1" customWidth="1"/>
  </cols>
  <sheetData>
    <row r="1" spans="1:9" x14ac:dyDescent="0.25">
      <c r="A1" t="s">
        <v>120</v>
      </c>
    </row>
    <row r="2" spans="1:9" x14ac:dyDescent="0.25">
      <c r="A2" s="54"/>
      <c r="B2" s="180" t="s">
        <v>41</v>
      </c>
      <c r="C2" s="180"/>
      <c r="D2" s="180"/>
      <c r="E2" s="180"/>
      <c r="F2" s="180"/>
      <c r="G2" s="181" t="s">
        <v>2</v>
      </c>
    </row>
    <row r="3" spans="1:9" x14ac:dyDescent="0.25">
      <c r="A3" s="54"/>
      <c r="B3" s="104" t="s">
        <v>12</v>
      </c>
      <c r="C3" s="104" t="s">
        <v>13</v>
      </c>
      <c r="D3" s="104" t="s">
        <v>14</v>
      </c>
      <c r="E3" s="104" t="s">
        <v>15</v>
      </c>
      <c r="F3" s="104" t="s">
        <v>16</v>
      </c>
      <c r="G3" s="181"/>
    </row>
    <row r="4" spans="1:9" x14ac:dyDescent="0.25">
      <c r="A4" s="54" t="s">
        <v>35</v>
      </c>
      <c r="B4" s="24">
        <v>74.406332453825868</v>
      </c>
      <c r="C4" s="24">
        <v>67.826086956521735</v>
      </c>
      <c r="D4" s="24">
        <v>79.27927927927928</v>
      </c>
      <c r="E4" s="24">
        <v>76.984126984126988</v>
      </c>
      <c r="F4" s="24">
        <v>70.319634703196343</v>
      </c>
      <c r="G4" s="24">
        <v>73.353293413173645</v>
      </c>
    </row>
    <row r="5" spans="1:9" x14ac:dyDescent="0.25">
      <c r="A5" s="54" t="s">
        <v>36</v>
      </c>
      <c r="B5" s="24">
        <v>0.39577836411609502</v>
      </c>
      <c r="C5" s="24">
        <v>0</v>
      </c>
      <c r="D5" s="24">
        <v>0</v>
      </c>
      <c r="E5" s="24">
        <v>0</v>
      </c>
      <c r="F5" s="24">
        <v>0.91324200913242004</v>
      </c>
      <c r="G5" s="24">
        <v>0.29940119760479045</v>
      </c>
    </row>
    <row r="6" spans="1:9" x14ac:dyDescent="0.25">
      <c r="A6" s="54" t="s">
        <v>30</v>
      </c>
      <c r="B6" s="24">
        <v>4.6174142480211078</v>
      </c>
      <c r="C6" s="24">
        <v>11.884057971014492</v>
      </c>
      <c r="D6" s="24">
        <v>11.261261261261261</v>
      </c>
      <c r="E6" s="24">
        <v>16.666666666666664</v>
      </c>
      <c r="F6" s="24">
        <v>22.37442922374429</v>
      </c>
      <c r="G6" s="24">
        <v>10.239520958083832</v>
      </c>
    </row>
    <row r="7" spans="1:9" x14ac:dyDescent="0.25">
      <c r="A7" s="54" t="s">
        <v>29</v>
      </c>
      <c r="B7" s="24">
        <v>3.4300791556728232</v>
      </c>
      <c r="C7" s="24">
        <v>6.0869565217391308</v>
      </c>
      <c r="D7" s="24">
        <v>0.45045045045045046</v>
      </c>
      <c r="E7" s="24">
        <v>0.79365079365079361</v>
      </c>
      <c r="F7" s="24">
        <v>0.91324200913242004</v>
      </c>
      <c r="G7" s="24">
        <v>3.0538922155688621</v>
      </c>
    </row>
    <row r="8" spans="1:9" x14ac:dyDescent="0.25">
      <c r="A8" s="54" t="s">
        <v>119</v>
      </c>
      <c r="B8" s="24">
        <v>4.2216358839050132</v>
      </c>
      <c r="C8" s="24">
        <v>4.63768115942029</v>
      </c>
      <c r="D8" s="24">
        <v>3.6036036036036037</v>
      </c>
      <c r="E8" s="24">
        <v>3.1746031746031744</v>
      </c>
      <c r="F8" s="24">
        <v>0.45662100456621002</v>
      </c>
      <c r="G8" s="24">
        <v>3.6526946107784433</v>
      </c>
      <c r="I8" t="s">
        <v>168</v>
      </c>
    </row>
    <row r="9" spans="1:9" x14ac:dyDescent="0.25">
      <c r="A9" s="54" t="s">
        <v>37</v>
      </c>
      <c r="B9" s="24">
        <v>0</v>
      </c>
      <c r="C9" s="24">
        <v>0</v>
      </c>
      <c r="D9" s="24">
        <v>0.90090090090090091</v>
      </c>
      <c r="E9" s="24">
        <v>0</v>
      </c>
      <c r="F9" s="24">
        <v>0</v>
      </c>
      <c r="G9" s="24">
        <v>0.11976047904191617</v>
      </c>
    </row>
    <row r="10" spans="1:9" x14ac:dyDescent="0.25">
      <c r="A10" s="54" t="s">
        <v>27</v>
      </c>
      <c r="B10" s="24">
        <v>12.532981530343006</v>
      </c>
      <c r="C10" s="24">
        <v>9.5652173913043477</v>
      </c>
      <c r="D10" s="24">
        <v>4.0540540540540544</v>
      </c>
      <c r="E10" s="24">
        <v>0.79365079365079361</v>
      </c>
      <c r="F10" s="24">
        <v>2.7397260273972601</v>
      </c>
      <c r="G10" s="24">
        <v>8.6227544910179645</v>
      </c>
    </row>
    <row r="11" spans="1:9" x14ac:dyDescent="0.25">
      <c r="A11" s="54" t="s">
        <v>26</v>
      </c>
      <c r="B11" s="24">
        <v>0.39577836411609502</v>
      </c>
      <c r="C11" s="24">
        <v>0</v>
      </c>
      <c r="D11" s="24">
        <v>0.45045045045045046</v>
      </c>
      <c r="E11" s="24">
        <v>1.5873015873015872</v>
      </c>
      <c r="F11" s="24">
        <v>2.2831050228310499</v>
      </c>
      <c r="G11" s="24">
        <v>0.6586826347305389</v>
      </c>
    </row>
    <row r="26" spans="9:9" x14ac:dyDescent="0.25">
      <c r="I26" t="s">
        <v>153</v>
      </c>
    </row>
  </sheetData>
  <mergeCells count="2">
    <mergeCell ref="B2:F2"/>
    <mergeCell ref="G2:G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0D74-0FCD-4613-BAB8-51EC8867E2F6}">
  <dimension ref="C2:L21"/>
  <sheetViews>
    <sheetView zoomScaleNormal="100" workbookViewId="0">
      <selection activeCell="Q21" sqref="Q21"/>
    </sheetView>
  </sheetViews>
  <sheetFormatPr defaultRowHeight="15" x14ac:dyDescent="0.25"/>
  <cols>
    <col min="1" max="1" width="24.85546875" customWidth="1"/>
    <col min="2" max="2" width="9.28515625" bestFit="1" customWidth="1"/>
    <col min="4" max="4" width="13.42578125" bestFit="1" customWidth="1"/>
  </cols>
  <sheetData>
    <row r="2" spans="3:12" x14ac:dyDescent="0.25">
      <c r="L2" t="s">
        <v>169</v>
      </c>
    </row>
    <row r="3" spans="3:12" ht="76.5" x14ac:dyDescent="0.25">
      <c r="C3" s="54"/>
      <c r="D3" s="105" t="s">
        <v>35</v>
      </c>
      <c r="E3" s="105" t="s">
        <v>30</v>
      </c>
      <c r="F3" s="105" t="s">
        <v>29</v>
      </c>
      <c r="G3" s="105" t="s">
        <v>37</v>
      </c>
      <c r="H3" s="105" t="s">
        <v>27</v>
      </c>
      <c r="I3" s="105" t="s">
        <v>26</v>
      </c>
      <c r="J3" s="105" t="s">
        <v>121</v>
      </c>
    </row>
    <row r="4" spans="3:12" ht="26.25" x14ac:dyDescent="0.25">
      <c r="C4" s="106" t="s">
        <v>4</v>
      </c>
      <c r="D4" s="24">
        <v>79.408960915157294</v>
      </c>
      <c r="E4" s="24">
        <v>9.6282173498570067</v>
      </c>
      <c r="F4" s="24">
        <v>1.5252621544327931</v>
      </c>
      <c r="G4" s="24">
        <v>0.2859866539561487</v>
      </c>
      <c r="H4" s="24">
        <v>8.2936129647283128</v>
      </c>
      <c r="I4" s="24">
        <v>0.2859866539561487</v>
      </c>
      <c r="J4" s="24">
        <v>0.57197330791229739</v>
      </c>
    </row>
    <row r="5" spans="3:12" ht="39" x14ac:dyDescent="0.25">
      <c r="C5" s="106" t="s">
        <v>5</v>
      </c>
      <c r="D5" s="24">
        <v>81.64556962025317</v>
      </c>
      <c r="E5" s="24">
        <v>10.759493670886076</v>
      </c>
      <c r="F5" s="24">
        <v>0.63291139240506333</v>
      </c>
      <c r="G5" s="24">
        <v>0.63291139240506333</v>
      </c>
      <c r="H5" s="24">
        <v>6.3</v>
      </c>
      <c r="I5" s="24">
        <v>0</v>
      </c>
      <c r="J5" s="24">
        <v>0</v>
      </c>
    </row>
    <row r="6" spans="3:12" ht="26.25" x14ac:dyDescent="0.25">
      <c r="C6" s="106" t="s">
        <v>6</v>
      </c>
      <c r="D6" s="24">
        <v>76.34730538922156</v>
      </c>
      <c r="E6" s="24">
        <v>12.275449101796406</v>
      </c>
      <c r="F6" s="24">
        <v>1.1976047904191618</v>
      </c>
      <c r="G6" s="24">
        <v>0.63291139240506333</v>
      </c>
      <c r="H6" s="24">
        <v>6.4</v>
      </c>
      <c r="I6" s="24">
        <v>1.2</v>
      </c>
      <c r="J6" s="24">
        <v>1.9</v>
      </c>
    </row>
    <row r="7" spans="3:12" x14ac:dyDescent="0.25">
      <c r="C7" s="106" t="s">
        <v>7</v>
      </c>
      <c r="D7" s="24">
        <v>89.65517241379311</v>
      </c>
      <c r="E7" s="24">
        <v>10.344827586206897</v>
      </c>
      <c r="F7" s="24">
        <v>0</v>
      </c>
      <c r="G7" s="24">
        <v>0</v>
      </c>
      <c r="H7" s="24">
        <v>1.2</v>
      </c>
      <c r="I7" s="24">
        <v>0</v>
      </c>
      <c r="J7" s="24">
        <v>0</v>
      </c>
    </row>
    <row r="8" spans="3:12" x14ac:dyDescent="0.25">
      <c r="C8" s="106" t="s">
        <v>8</v>
      </c>
      <c r="D8" s="24">
        <v>67.886178861788622</v>
      </c>
      <c r="E8" s="24">
        <v>24.390243902439025</v>
      </c>
      <c r="F8" s="24">
        <v>0.81300813008130091</v>
      </c>
      <c r="G8" s="24">
        <v>0.4</v>
      </c>
      <c r="H8" s="24">
        <v>1.9</v>
      </c>
      <c r="I8" s="24">
        <v>2</v>
      </c>
      <c r="J8" s="24">
        <v>0.8</v>
      </c>
    </row>
    <row r="9" spans="3:12" x14ac:dyDescent="0.25">
      <c r="C9" s="107" t="s">
        <v>118</v>
      </c>
      <c r="D9" s="24">
        <v>77.660550458715591</v>
      </c>
      <c r="E9" s="24">
        <v>12.110091743119266</v>
      </c>
      <c r="F9" s="24">
        <v>1.2385321100917432</v>
      </c>
      <c r="G9" s="24">
        <v>0.3669724770642202</v>
      </c>
      <c r="H9" s="24">
        <v>6.8807339449541285</v>
      </c>
      <c r="I9" s="24">
        <v>0.73394495412844041</v>
      </c>
      <c r="J9" s="24">
        <v>1.0091743119266057</v>
      </c>
    </row>
    <row r="11" spans="3:12" x14ac:dyDescent="0.25">
      <c r="L11" t="s">
        <v>153</v>
      </c>
    </row>
    <row r="12" spans="3:12" x14ac:dyDescent="0.25">
      <c r="E12" t="s">
        <v>122</v>
      </c>
    </row>
    <row r="13" spans="3:12" ht="46.9" customHeight="1" x14ac:dyDescent="0.25"/>
    <row r="17" ht="20.45" customHeight="1" x14ac:dyDescent="0.25"/>
    <row r="18" ht="18.600000000000001" customHeight="1" x14ac:dyDescent="0.25"/>
    <row r="21" ht="19.149999999999999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32F8-E305-4990-8F15-BB961422C308}">
  <dimension ref="D3:M26"/>
  <sheetViews>
    <sheetView workbookViewId="0">
      <selection activeCell="W27" sqref="W27"/>
    </sheetView>
  </sheetViews>
  <sheetFormatPr defaultRowHeight="15" x14ac:dyDescent="0.25"/>
  <sheetData>
    <row r="3" spans="4:12" x14ac:dyDescent="0.25">
      <c r="D3" t="s">
        <v>225</v>
      </c>
    </row>
    <row r="7" spans="4:12" x14ac:dyDescent="0.25">
      <c r="E7" t="s">
        <v>6</v>
      </c>
      <c r="F7">
        <v>861</v>
      </c>
    </row>
    <row r="8" spans="4:12" x14ac:dyDescent="0.25">
      <c r="E8" t="s">
        <v>5</v>
      </c>
      <c r="F8">
        <v>242</v>
      </c>
    </row>
    <row r="9" spans="4:12" x14ac:dyDescent="0.25">
      <c r="E9" t="s">
        <v>4</v>
      </c>
      <c r="F9">
        <v>1212</v>
      </c>
    </row>
    <row r="10" spans="4:12" x14ac:dyDescent="0.25">
      <c r="E10" t="s">
        <v>8</v>
      </c>
      <c r="F10">
        <v>272</v>
      </c>
      <c r="L10" t="s">
        <v>225</v>
      </c>
    </row>
    <row r="11" spans="4:12" x14ac:dyDescent="0.25">
      <c r="E11" t="s">
        <v>7</v>
      </c>
      <c r="F11">
        <v>71</v>
      </c>
    </row>
    <row r="26" spans="13:13" x14ac:dyDescent="0.25">
      <c r="M26" t="s">
        <v>226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B3B8-44E9-443A-92C1-0BB5ABC7BE93}">
  <dimension ref="C4:M14"/>
  <sheetViews>
    <sheetView workbookViewId="0">
      <selection activeCell="K14" sqref="K14"/>
    </sheetView>
  </sheetViews>
  <sheetFormatPr defaultRowHeight="15" x14ac:dyDescent="0.25"/>
  <sheetData>
    <row r="4" spans="3:13" x14ac:dyDescent="0.25">
      <c r="M4" t="s">
        <v>170</v>
      </c>
    </row>
    <row r="6" spans="3:13" x14ac:dyDescent="0.25">
      <c r="C6" s="54"/>
      <c r="D6" s="54" t="s">
        <v>123</v>
      </c>
      <c r="E6" s="54" t="s">
        <v>124</v>
      </c>
    </row>
    <row r="7" spans="3:13" x14ac:dyDescent="0.25">
      <c r="C7" s="105" t="s">
        <v>35</v>
      </c>
      <c r="D7" s="24">
        <v>80.901451489686778</v>
      </c>
      <c r="E7" s="24">
        <v>72.789896670493675</v>
      </c>
    </row>
    <row r="8" spans="3:13" ht="76.5" x14ac:dyDescent="0.25">
      <c r="C8" s="105" t="s">
        <v>30</v>
      </c>
      <c r="D8" s="24">
        <v>12.070282658517954</v>
      </c>
      <c r="E8" s="24">
        <v>12.169919632606199</v>
      </c>
    </row>
    <row r="9" spans="3:13" ht="51" x14ac:dyDescent="0.25">
      <c r="C9" s="105" t="s">
        <v>29</v>
      </c>
      <c r="D9" s="24">
        <v>0.30557677616501144</v>
      </c>
      <c r="E9" s="24">
        <v>2.640642939150402</v>
      </c>
    </row>
    <row r="10" spans="3:13" ht="25.5" x14ac:dyDescent="0.25">
      <c r="C10" s="105" t="s">
        <v>37</v>
      </c>
      <c r="D10" s="24">
        <v>0</v>
      </c>
      <c r="E10" s="24">
        <v>0.91848450057405284</v>
      </c>
    </row>
    <row r="11" spans="3:13" x14ac:dyDescent="0.25">
      <c r="C11" s="105" t="s">
        <v>27</v>
      </c>
      <c r="D11" s="24">
        <v>4.965622612681436</v>
      </c>
      <c r="E11" s="24">
        <v>9.758897818599312</v>
      </c>
    </row>
    <row r="12" spans="3:13" ht="51" x14ac:dyDescent="0.25">
      <c r="C12" s="105" t="s">
        <v>26</v>
      </c>
      <c r="D12" s="24">
        <v>0.84033613445378152</v>
      </c>
      <c r="E12" s="24">
        <v>0.57405281285878307</v>
      </c>
    </row>
    <row r="13" spans="3:13" x14ac:dyDescent="0.25">
      <c r="C13" s="105" t="s">
        <v>121</v>
      </c>
      <c r="D13" s="24">
        <v>0.91673032849503444</v>
      </c>
      <c r="E13" s="24">
        <v>1.1481056257175661</v>
      </c>
    </row>
    <row r="14" spans="3:13" x14ac:dyDescent="0.25">
      <c r="D14" s="56">
        <v>100</v>
      </c>
      <c r="E14" s="56">
        <v>100</v>
      </c>
      <c r="K14" t="s">
        <v>153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0112-6305-49E4-92E4-E302774E5E76}">
  <dimension ref="C5:G12"/>
  <sheetViews>
    <sheetView workbookViewId="0">
      <selection activeCell="L28" sqref="L28"/>
    </sheetView>
  </sheetViews>
  <sheetFormatPr defaultRowHeight="15" x14ac:dyDescent="0.25"/>
  <cols>
    <col min="3" max="3" width="30.140625" customWidth="1"/>
  </cols>
  <sheetData>
    <row r="5" spans="3:7" x14ac:dyDescent="0.25">
      <c r="C5" t="s">
        <v>187</v>
      </c>
    </row>
    <row r="7" spans="3:7" ht="24" x14ac:dyDescent="0.25">
      <c r="C7" s="109" t="s">
        <v>125</v>
      </c>
      <c r="D7" s="110">
        <v>72.819100091827366</v>
      </c>
    </row>
    <row r="8" spans="3:7" ht="24" x14ac:dyDescent="0.25">
      <c r="C8" s="109" t="s">
        <v>126</v>
      </c>
      <c r="D8" s="110">
        <v>4.6831955922865012</v>
      </c>
    </row>
    <row r="9" spans="3:7" ht="24" x14ac:dyDescent="0.25">
      <c r="C9" s="109" t="s">
        <v>127</v>
      </c>
      <c r="D9" s="110">
        <v>3.6271808999081729</v>
      </c>
    </row>
    <row r="10" spans="3:7" ht="24" x14ac:dyDescent="0.25">
      <c r="C10" s="109" t="s">
        <v>128</v>
      </c>
      <c r="D10" s="110">
        <v>16.988062442607895</v>
      </c>
    </row>
    <row r="11" spans="3:7" ht="24" x14ac:dyDescent="0.25">
      <c r="C11" s="109" t="s">
        <v>129</v>
      </c>
      <c r="D11" s="110">
        <v>1.8824609733700643</v>
      </c>
    </row>
    <row r="12" spans="3:7" x14ac:dyDescent="0.25">
      <c r="C12" s="108" t="s">
        <v>2</v>
      </c>
      <c r="D12" s="111">
        <v>100</v>
      </c>
      <c r="G12" t="s">
        <v>153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C026-58FA-43BE-A1C3-C829B361C4E5}">
  <dimension ref="C6:L11"/>
  <sheetViews>
    <sheetView workbookViewId="0">
      <selection activeCell="S11" sqref="S11"/>
    </sheetView>
  </sheetViews>
  <sheetFormatPr defaultRowHeight="15" x14ac:dyDescent="0.25"/>
  <sheetData>
    <row r="6" spans="3:12" ht="39" x14ac:dyDescent="0.25">
      <c r="D6" s="112" t="s">
        <v>4</v>
      </c>
      <c r="E6" s="112" t="s">
        <v>5</v>
      </c>
      <c r="F6" s="112" t="s">
        <v>6</v>
      </c>
      <c r="G6" s="113" t="s">
        <v>7</v>
      </c>
      <c r="H6" s="112" t="s">
        <v>8</v>
      </c>
      <c r="L6" t="s">
        <v>188</v>
      </c>
    </row>
    <row r="7" spans="3:12" ht="84" x14ac:dyDescent="0.25">
      <c r="C7" s="109" t="s">
        <v>125</v>
      </c>
      <c r="D7" s="110">
        <v>76.952380952380949</v>
      </c>
      <c r="E7" s="110">
        <v>68.789808917197448</v>
      </c>
      <c r="F7" s="110">
        <v>71.556886227544908</v>
      </c>
      <c r="G7" s="110">
        <v>84.482758620689651</v>
      </c>
      <c r="H7" s="110">
        <v>57.72357723577236</v>
      </c>
    </row>
    <row r="8" spans="3:12" ht="84" x14ac:dyDescent="0.25">
      <c r="C8" s="109" t="s">
        <v>126</v>
      </c>
      <c r="D8" s="110">
        <v>3.0476190476190474</v>
      </c>
      <c r="E8" s="110">
        <v>8.9171974522292992</v>
      </c>
      <c r="F8" s="110">
        <v>4.9401197604790417</v>
      </c>
      <c r="G8" s="110">
        <v>5.1724137931034484</v>
      </c>
      <c r="H8" s="110">
        <v>8.9430894308943092</v>
      </c>
    </row>
    <row r="9" spans="3:12" ht="72" x14ac:dyDescent="0.25">
      <c r="C9" s="109" t="s">
        <v>127</v>
      </c>
      <c r="D9" s="110">
        <v>2.4761904761904763</v>
      </c>
      <c r="E9" s="110">
        <v>5.095541401273886</v>
      </c>
      <c r="F9" s="110">
        <v>2.9940119760479043</v>
      </c>
      <c r="G9" s="110">
        <v>0</v>
      </c>
      <c r="H9" s="110">
        <v>10.16260162601626</v>
      </c>
    </row>
    <row r="10" spans="3:12" ht="84" x14ac:dyDescent="0.25">
      <c r="C10" s="109" t="s">
        <v>130</v>
      </c>
      <c r="D10" s="110">
        <v>15.714285714285714</v>
      </c>
      <c r="E10" s="110">
        <v>14.64968152866242</v>
      </c>
      <c r="F10" s="110">
        <v>18.263473053892216</v>
      </c>
      <c r="G10" s="110">
        <v>10.344827586206897</v>
      </c>
      <c r="H10" s="110">
        <v>22.35772357723577</v>
      </c>
    </row>
    <row r="11" spans="3:12" ht="72" x14ac:dyDescent="0.25">
      <c r="C11" s="109" t="s">
        <v>129</v>
      </c>
      <c r="D11" s="110">
        <v>1.8095238095238095</v>
      </c>
      <c r="E11" s="110">
        <v>2.547770700636943</v>
      </c>
      <c r="F11" s="110">
        <v>2.2455089820359282</v>
      </c>
      <c r="G11" s="110">
        <v>0</v>
      </c>
      <c r="H11" s="110">
        <v>0.81300813008130091</v>
      </c>
      <c r="L11" t="s">
        <v>153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6281-892F-4F80-A7E0-0B834E25E1BA}">
  <dimension ref="A6:G31"/>
  <sheetViews>
    <sheetView topLeftCell="A8" workbookViewId="0">
      <selection activeCell="G31" sqref="G31"/>
    </sheetView>
  </sheetViews>
  <sheetFormatPr defaultRowHeight="15" x14ac:dyDescent="0.25"/>
  <cols>
    <col min="1" max="1" width="43.42578125" bestFit="1" customWidth="1"/>
  </cols>
  <sheetData>
    <row r="6" spans="1:7" x14ac:dyDescent="0.25">
      <c r="B6" s="114" t="s">
        <v>12</v>
      </c>
      <c r="C6" s="114" t="s">
        <v>13</v>
      </c>
      <c r="D6" s="114" t="s">
        <v>14</v>
      </c>
      <c r="E6" s="114" t="s">
        <v>15</v>
      </c>
      <c r="F6" s="114" t="s">
        <v>16</v>
      </c>
    </row>
    <row r="7" spans="1:7" x14ac:dyDescent="0.25">
      <c r="A7" s="109" t="s">
        <v>134</v>
      </c>
      <c r="B7" s="110">
        <v>74.299516908212553</v>
      </c>
      <c r="C7" s="110">
        <v>71.120689655172413</v>
      </c>
      <c r="D7" s="110">
        <v>80.419580419580413</v>
      </c>
      <c r="E7" s="110">
        <v>75.167785234899327</v>
      </c>
      <c r="F7" s="110">
        <v>59.259259259259252</v>
      </c>
    </row>
    <row r="8" spans="1:7" ht="24" x14ac:dyDescent="0.25">
      <c r="A8" s="109" t="s">
        <v>126</v>
      </c>
      <c r="B8" s="110">
        <v>2.8985507246376812</v>
      </c>
      <c r="C8" s="110">
        <v>6.25</v>
      </c>
      <c r="D8" s="110">
        <v>6.2937062937062942</v>
      </c>
      <c r="E8" s="110">
        <v>5.3691275167785237</v>
      </c>
      <c r="F8" s="110">
        <v>6.9958847736625511</v>
      </c>
    </row>
    <row r="9" spans="1:7" x14ac:dyDescent="0.25">
      <c r="A9" s="109" t="s">
        <v>135</v>
      </c>
      <c r="B9" s="110">
        <v>2.8019323671497585</v>
      </c>
      <c r="C9" s="110">
        <v>4.3103448275862073</v>
      </c>
      <c r="D9" s="110">
        <v>2.4475524475524475</v>
      </c>
      <c r="E9" s="110">
        <v>3.3557046979865772</v>
      </c>
      <c r="F9" s="110">
        <v>7.8189300411522638</v>
      </c>
    </row>
    <row r="10" spans="1:7" ht="24" x14ac:dyDescent="0.25">
      <c r="A10" s="109" t="s">
        <v>128</v>
      </c>
      <c r="B10" s="110">
        <v>17.777777777777779</v>
      </c>
      <c r="C10" s="110">
        <v>17.241379310344829</v>
      </c>
      <c r="D10" s="110">
        <v>8.7412587412587417</v>
      </c>
      <c r="E10" s="110">
        <v>14.76510067114094</v>
      </c>
      <c r="F10" s="110">
        <v>23.868312757201647</v>
      </c>
    </row>
    <row r="11" spans="1:7" x14ac:dyDescent="0.25">
      <c r="A11" s="109" t="s">
        <v>129</v>
      </c>
      <c r="B11" s="110">
        <v>2.2222222222222223</v>
      </c>
      <c r="C11" s="110">
        <v>1.0775862068965518</v>
      </c>
      <c r="D11" s="110">
        <v>2.0979020979020979</v>
      </c>
      <c r="E11" s="110">
        <v>1.3422818791946309</v>
      </c>
      <c r="F11" s="110">
        <v>2.0576131687242798</v>
      </c>
    </row>
    <row r="14" spans="1:7" x14ac:dyDescent="0.25">
      <c r="G14" t="s">
        <v>189</v>
      </c>
    </row>
    <row r="31" spans="7:7" x14ac:dyDescent="0.25">
      <c r="G31" t="s">
        <v>153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63F6-A601-4C4C-B6C5-08BCA2D64B1B}">
  <dimension ref="C2:J25"/>
  <sheetViews>
    <sheetView topLeftCell="A7" workbookViewId="0">
      <selection activeCell="M4" sqref="M4"/>
    </sheetView>
  </sheetViews>
  <sheetFormatPr defaultRowHeight="15" x14ac:dyDescent="0.25"/>
  <sheetData>
    <row r="2" spans="3:10" x14ac:dyDescent="0.25">
      <c r="C2" s="54"/>
      <c r="D2" s="54" t="s">
        <v>131</v>
      </c>
      <c r="E2" s="54" t="s">
        <v>132</v>
      </c>
      <c r="F2" s="54" t="s">
        <v>133</v>
      </c>
    </row>
    <row r="3" spans="3:10" ht="84" x14ac:dyDescent="0.25">
      <c r="C3" s="109" t="s">
        <v>125</v>
      </c>
      <c r="D3" s="110">
        <v>77.387318563789151</v>
      </c>
      <c r="E3" s="110">
        <v>65.711009174311926</v>
      </c>
      <c r="F3" s="110">
        <v>70.517928286852595</v>
      </c>
    </row>
    <row r="4" spans="3:10" ht="84" x14ac:dyDescent="0.25">
      <c r="C4" s="109" t="s">
        <v>126</v>
      </c>
      <c r="D4" s="110">
        <v>3.8197097020626432</v>
      </c>
      <c r="E4" s="110">
        <v>6.192660550458716</v>
      </c>
      <c r="F4" s="110">
        <v>7.1713147410358573</v>
      </c>
    </row>
    <row r="5" spans="3:10" ht="72" x14ac:dyDescent="0.25">
      <c r="C5" s="109" t="s">
        <v>127</v>
      </c>
      <c r="D5" s="110">
        <v>3.437738731856379</v>
      </c>
      <c r="E5" s="110">
        <v>3.8990825688073398</v>
      </c>
      <c r="F5" s="110">
        <v>1.593625498007968</v>
      </c>
    </row>
    <row r="6" spans="3:10" ht="84" x14ac:dyDescent="0.25">
      <c r="C6" s="109" t="s">
        <v>130</v>
      </c>
      <c r="D6" s="110">
        <v>13.980137509549273</v>
      </c>
      <c r="E6" s="110">
        <v>21.559633027522938</v>
      </c>
      <c r="F6" s="110">
        <v>17.131474103585656</v>
      </c>
    </row>
    <row r="7" spans="3:10" ht="72" x14ac:dyDescent="0.25">
      <c r="C7" s="109" t="s">
        <v>129</v>
      </c>
      <c r="D7" s="110">
        <v>1.3750954927425516</v>
      </c>
      <c r="E7" s="110">
        <v>2.6376146788990829</v>
      </c>
      <c r="F7" s="110">
        <v>3.5856573705179287</v>
      </c>
    </row>
    <row r="8" spans="3:10" x14ac:dyDescent="0.25">
      <c r="J8" t="s">
        <v>190</v>
      </c>
    </row>
    <row r="25" spans="10:10" x14ac:dyDescent="0.25">
      <c r="J25" t="s">
        <v>153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83B2-AFB3-4306-8A68-08DAA816E3B8}">
  <dimension ref="B3:H14"/>
  <sheetViews>
    <sheetView workbookViewId="0">
      <selection activeCell="H5" sqref="H5"/>
    </sheetView>
  </sheetViews>
  <sheetFormatPr defaultRowHeight="15" x14ac:dyDescent="0.25"/>
  <cols>
    <col min="2" max="2" width="28.42578125" customWidth="1"/>
  </cols>
  <sheetData>
    <row r="3" spans="2:8" x14ac:dyDescent="0.25">
      <c r="H3" t="s">
        <v>194</v>
      </c>
    </row>
    <row r="4" spans="2:8" x14ac:dyDescent="0.25">
      <c r="B4" s="130"/>
    </row>
    <row r="5" spans="2:8" x14ac:dyDescent="0.25">
      <c r="B5" s="130"/>
    </row>
    <row r="6" spans="2:8" x14ac:dyDescent="0.25">
      <c r="B6" s="131"/>
    </row>
    <row r="11" spans="2:8" ht="26.25" x14ac:dyDescent="0.25">
      <c r="B11" s="122" t="s">
        <v>192</v>
      </c>
      <c r="C11">
        <v>14.9</v>
      </c>
    </row>
    <row r="12" spans="2:8" ht="26.25" x14ac:dyDescent="0.25">
      <c r="B12" s="122" t="s">
        <v>193</v>
      </c>
      <c r="C12">
        <v>66.2</v>
      </c>
    </row>
    <row r="13" spans="2:8" ht="25.5" x14ac:dyDescent="0.25">
      <c r="B13" s="123" t="s">
        <v>191</v>
      </c>
      <c r="C13">
        <v>18.899999999999999</v>
      </c>
    </row>
    <row r="14" spans="2:8" x14ac:dyDescent="0.25">
      <c r="H14" t="s">
        <v>153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4B29-6025-4D54-AACD-BC123F6785AC}">
  <dimension ref="D10:P24"/>
  <sheetViews>
    <sheetView workbookViewId="0">
      <selection activeCell="P22" sqref="P22"/>
    </sheetView>
  </sheetViews>
  <sheetFormatPr defaultRowHeight="15" x14ac:dyDescent="0.25"/>
  <cols>
    <col min="4" max="4" width="18.85546875" customWidth="1"/>
  </cols>
  <sheetData>
    <row r="10" spans="4:16" x14ac:dyDescent="0.25">
      <c r="D10" t="s">
        <v>200</v>
      </c>
      <c r="E10" t="s">
        <v>199</v>
      </c>
    </row>
    <row r="11" spans="4:16" ht="15" customHeight="1" x14ac:dyDescent="0.25">
      <c r="M11" s="182" t="s">
        <v>197</v>
      </c>
      <c r="N11" s="183">
        <v>33.218785796105379</v>
      </c>
      <c r="O11" s="184"/>
      <c r="P11" s="185"/>
    </row>
    <row r="12" spans="4:16" ht="36" x14ac:dyDescent="0.25">
      <c r="M12" s="124" t="s">
        <v>198</v>
      </c>
      <c r="N12" s="125">
        <v>6.9873997709049256</v>
      </c>
      <c r="O12" s="126"/>
      <c r="P12" s="54"/>
    </row>
    <row r="13" spans="4:16" ht="36" x14ac:dyDescent="0.25">
      <c r="M13" s="124" t="s">
        <v>196</v>
      </c>
      <c r="N13" s="127">
        <v>59.793814432989691</v>
      </c>
      <c r="O13" s="54"/>
      <c r="P13" s="54"/>
    </row>
    <row r="14" spans="4:16" ht="36" x14ac:dyDescent="0.25">
      <c r="M14" s="124" t="s">
        <v>196</v>
      </c>
      <c r="N14" s="127">
        <v>33.200000000000003</v>
      </c>
      <c r="O14" s="54"/>
      <c r="P14" s="54"/>
    </row>
    <row r="24" spans="4:4" x14ac:dyDescent="0.25">
      <c r="D24" t="s">
        <v>153</v>
      </c>
    </row>
  </sheetData>
  <mergeCells count="1">
    <mergeCell ref="M11:P1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CF73-2D98-4560-BBE3-38E968B47FE6}">
  <dimension ref="B6:L27"/>
  <sheetViews>
    <sheetView workbookViewId="0">
      <selection activeCell="L32" sqref="L32"/>
    </sheetView>
  </sheetViews>
  <sheetFormatPr defaultRowHeight="15" x14ac:dyDescent="0.25"/>
  <cols>
    <col min="2" max="2" width="52" bestFit="1" customWidth="1"/>
    <col min="3" max="3" width="10.28515625" bestFit="1" customWidth="1"/>
    <col min="4" max="4" width="19" bestFit="1" customWidth="1"/>
    <col min="5" max="5" width="15.140625" bestFit="1" customWidth="1"/>
  </cols>
  <sheetData>
    <row r="6" spans="2:12" x14ac:dyDescent="0.25">
      <c r="B6" t="s">
        <v>201</v>
      </c>
      <c r="C6" t="s">
        <v>20</v>
      </c>
    </row>
    <row r="7" spans="2:12" x14ac:dyDescent="0.25">
      <c r="B7" s="54"/>
      <c r="C7" s="54" t="s">
        <v>4</v>
      </c>
      <c r="D7" s="54" t="s">
        <v>5</v>
      </c>
      <c r="E7" s="54" t="s">
        <v>6</v>
      </c>
      <c r="F7" s="54" t="s">
        <v>7</v>
      </c>
      <c r="G7" s="54" t="s">
        <v>8</v>
      </c>
      <c r="H7" s="54" t="s">
        <v>2</v>
      </c>
      <c r="L7" t="s">
        <v>208</v>
      </c>
    </row>
    <row r="8" spans="2:12" x14ac:dyDescent="0.25">
      <c r="B8" s="54" t="s">
        <v>202</v>
      </c>
      <c r="C8" s="24">
        <v>10.63063063063063</v>
      </c>
      <c r="D8" s="24">
        <v>8.9285714285714288</v>
      </c>
      <c r="E8" s="24">
        <v>9.3023255813953494</v>
      </c>
      <c r="F8" s="24">
        <v>11.76470588235294</v>
      </c>
      <c r="G8" s="24">
        <v>5.6818181818181817</v>
      </c>
      <c r="H8" s="24">
        <v>9.3343534812547819</v>
      </c>
    </row>
    <row r="9" spans="2:12" x14ac:dyDescent="0.25">
      <c r="B9" s="54" t="s">
        <v>203</v>
      </c>
      <c r="C9" s="24">
        <v>13.513513513513514</v>
      </c>
      <c r="D9" s="24">
        <v>8.9285714285714288</v>
      </c>
      <c r="E9" s="24">
        <v>16.279069767441861</v>
      </c>
      <c r="F9" s="24">
        <v>20.588235294117645</v>
      </c>
      <c r="G9" s="24">
        <v>13.068181818181818</v>
      </c>
      <c r="H9" s="24">
        <v>14.154552410099463</v>
      </c>
    </row>
    <row r="10" spans="2:12" x14ac:dyDescent="0.25">
      <c r="B10" s="54" t="s">
        <v>204</v>
      </c>
      <c r="C10" s="24">
        <v>24.504504504504503</v>
      </c>
      <c r="D10" s="24">
        <v>20.535714285714285</v>
      </c>
      <c r="E10" s="24">
        <v>23.255813953488371</v>
      </c>
      <c r="F10" s="24">
        <v>20.588235294117645</v>
      </c>
      <c r="G10" s="24">
        <v>17.045454545454543</v>
      </c>
      <c r="H10" s="24">
        <v>22.723794950267788</v>
      </c>
    </row>
    <row r="11" spans="2:12" x14ac:dyDescent="0.25">
      <c r="B11" s="54" t="s">
        <v>205</v>
      </c>
      <c r="C11" s="24">
        <v>16.936936936936934</v>
      </c>
      <c r="D11" s="24">
        <v>26.785714285714285</v>
      </c>
      <c r="E11" s="24">
        <v>15.813953488372093</v>
      </c>
      <c r="F11" s="24">
        <v>29.411764705882355</v>
      </c>
      <c r="G11" s="24">
        <v>19.886363636363637</v>
      </c>
      <c r="H11" s="24">
        <v>18.133129303749044</v>
      </c>
    </row>
    <row r="12" spans="2:12" x14ac:dyDescent="0.25">
      <c r="B12" s="54" t="s">
        <v>206</v>
      </c>
      <c r="C12" s="24">
        <v>32.612612612612615</v>
      </c>
      <c r="D12" s="24">
        <v>25.892857142857146</v>
      </c>
      <c r="E12" s="24">
        <v>27.441860465116282</v>
      </c>
      <c r="F12" s="24">
        <v>11.76470588235294</v>
      </c>
      <c r="G12" s="24">
        <v>34.659090909090914</v>
      </c>
      <c r="H12" s="24">
        <v>30.145371078806427</v>
      </c>
    </row>
    <row r="13" spans="2:12" x14ac:dyDescent="0.25">
      <c r="B13" s="54" t="s">
        <v>207</v>
      </c>
      <c r="C13" s="24">
        <v>1.8018018018018018</v>
      </c>
      <c r="D13" s="24">
        <v>8.9285714285714288</v>
      </c>
      <c r="E13" s="24">
        <v>7.9069767441860463</v>
      </c>
      <c r="F13" s="24">
        <v>5.8823529411764701</v>
      </c>
      <c r="G13" s="24">
        <v>9.6590909090909083</v>
      </c>
      <c r="H13" s="24">
        <v>5.5087987758224939</v>
      </c>
    </row>
    <row r="27" spans="11:11" x14ac:dyDescent="0.25">
      <c r="K27" t="s">
        <v>153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EFB8-8B61-4764-81DA-5A5C0EDF9D53}">
  <dimension ref="E6:N29"/>
  <sheetViews>
    <sheetView workbookViewId="0">
      <selection activeCell="J28" sqref="J28"/>
    </sheetView>
  </sheetViews>
  <sheetFormatPr defaultRowHeight="15" x14ac:dyDescent="0.25"/>
  <sheetData>
    <row r="6" spans="5:11" x14ac:dyDescent="0.25">
      <c r="E6" s="54"/>
      <c r="F6" s="54" t="s">
        <v>9</v>
      </c>
      <c r="G6" s="54" t="s">
        <v>10</v>
      </c>
      <c r="H6" s="54" t="s">
        <v>117</v>
      </c>
    </row>
    <row r="7" spans="5:11" x14ac:dyDescent="0.25">
      <c r="E7" s="54" t="s">
        <v>202</v>
      </c>
      <c r="F7" s="24">
        <v>10.51980198019802</v>
      </c>
      <c r="G7" s="24">
        <v>7.414829659318638</v>
      </c>
      <c r="H7" s="24">
        <v>12.982608377412927</v>
      </c>
    </row>
    <row r="8" spans="5:11" x14ac:dyDescent="0.25">
      <c r="E8" s="54" t="s">
        <v>203</v>
      </c>
      <c r="F8" s="24">
        <v>15.222772277227723</v>
      </c>
      <c r="G8" s="24">
        <v>12.424849699398797</v>
      </c>
      <c r="H8" s="24">
        <v>13.955919093586619</v>
      </c>
    </row>
    <row r="9" spans="5:11" x14ac:dyDescent="0.25">
      <c r="E9" s="54" t="s">
        <v>204</v>
      </c>
      <c r="F9" s="24">
        <v>22.896039603960396</v>
      </c>
      <c r="G9" s="24">
        <v>22.444889779559119</v>
      </c>
      <c r="H9" s="24">
        <v>30.912414124291576</v>
      </c>
    </row>
    <row r="10" spans="5:11" x14ac:dyDescent="0.25">
      <c r="E10" s="54" t="s">
        <v>205</v>
      </c>
      <c r="F10" s="24">
        <v>17.698019801980198</v>
      </c>
      <c r="G10" s="24">
        <v>18.837675350701403</v>
      </c>
      <c r="H10" s="24">
        <v>10.34100298729969</v>
      </c>
    </row>
    <row r="11" spans="5:11" x14ac:dyDescent="0.25">
      <c r="E11" s="54" t="s">
        <v>206</v>
      </c>
      <c r="F11" s="24">
        <v>28.094059405940598</v>
      </c>
      <c r="G11" s="24">
        <v>33.46693386773547</v>
      </c>
      <c r="H11" s="24">
        <v>28.91392565093755</v>
      </c>
    </row>
    <row r="12" spans="5:11" x14ac:dyDescent="0.25">
      <c r="E12" s="54" t="s">
        <v>207</v>
      </c>
      <c r="F12" s="24">
        <v>5.5693069306930694</v>
      </c>
      <c r="G12" s="24">
        <v>5.4108216432865728</v>
      </c>
      <c r="H12" s="24">
        <v>2.8941297664716488</v>
      </c>
      <c r="K12" t="s">
        <v>209</v>
      </c>
    </row>
    <row r="29" spans="14:14" x14ac:dyDescent="0.25">
      <c r="N29" t="s">
        <v>210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075D-5425-49AB-89F4-0C06244EB337}">
  <dimension ref="C4:N19"/>
  <sheetViews>
    <sheetView workbookViewId="0">
      <selection activeCell="M24" sqref="M24"/>
    </sheetView>
  </sheetViews>
  <sheetFormatPr defaultRowHeight="15" x14ac:dyDescent="0.25"/>
  <sheetData>
    <row r="4" spans="3:14" x14ac:dyDescent="0.25">
      <c r="N4" t="s">
        <v>213</v>
      </c>
    </row>
    <row r="7" spans="3:14" x14ac:dyDescent="0.25">
      <c r="C7" s="54"/>
      <c r="D7" s="54"/>
      <c r="E7" s="26" t="s">
        <v>20</v>
      </c>
      <c r="F7" s="26"/>
      <c r="G7" s="26"/>
      <c r="H7" s="26"/>
      <c r="I7" s="26"/>
    </row>
    <row r="8" spans="3:14" ht="39" x14ac:dyDescent="0.25">
      <c r="C8" s="54"/>
      <c r="D8" s="54"/>
      <c r="E8" s="26" t="s">
        <v>4</v>
      </c>
      <c r="F8" s="26" t="s">
        <v>5</v>
      </c>
      <c r="G8" s="26" t="s">
        <v>6</v>
      </c>
      <c r="H8" s="26" t="s">
        <v>7</v>
      </c>
      <c r="I8" s="26" t="s">
        <v>8</v>
      </c>
    </row>
    <row r="9" spans="3:14" x14ac:dyDescent="0.25">
      <c r="C9" s="54" t="s">
        <v>211</v>
      </c>
      <c r="D9" s="54"/>
      <c r="E9" s="24">
        <v>52.490421455938694</v>
      </c>
      <c r="F9" s="24">
        <v>31.410256410256409</v>
      </c>
      <c r="G9" s="24">
        <v>42.365269461077844</v>
      </c>
      <c r="H9" s="24">
        <v>54.54545454545454</v>
      </c>
      <c r="I9" s="24">
        <v>26.229508196721312</v>
      </c>
    </row>
    <row r="10" spans="3:14" x14ac:dyDescent="0.25">
      <c r="C10" s="54" t="s">
        <v>212</v>
      </c>
      <c r="D10" s="54"/>
      <c r="E10" s="24">
        <v>47.509578544061306</v>
      </c>
      <c r="F10" s="24">
        <v>68.589743589743591</v>
      </c>
      <c r="G10" s="24">
        <v>57.634730538922149</v>
      </c>
      <c r="H10" s="24">
        <v>45.454545454545453</v>
      </c>
      <c r="I10" s="24">
        <v>73.770491803278688</v>
      </c>
    </row>
    <row r="19" spans="12:12" x14ac:dyDescent="0.25">
      <c r="L19" t="s">
        <v>210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FBF2-95E9-4F24-9DC3-4C18EC753370}">
  <dimension ref="B2:U34"/>
  <sheetViews>
    <sheetView topLeftCell="A4" workbookViewId="0">
      <selection activeCell="I31" sqref="I31"/>
    </sheetView>
  </sheetViews>
  <sheetFormatPr defaultRowHeight="15" x14ac:dyDescent="0.25"/>
  <sheetData>
    <row r="2" spans="2:21" x14ac:dyDescent="0.25">
      <c r="B2" s="141" t="s">
        <v>0</v>
      </c>
      <c r="C2" s="144" t="s">
        <v>1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6"/>
      <c r="R2" s="137" t="s">
        <v>2</v>
      </c>
      <c r="S2" s="137"/>
      <c r="T2" s="137"/>
      <c r="U2" s="138" t="s">
        <v>3</v>
      </c>
    </row>
    <row r="3" spans="2:21" x14ac:dyDescent="0.25">
      <c r="B3" s="142"/>
      <c r="C3" s="137" t="s">
        <v>4</v>
      </c>
      <c r="D3" s="137"/>
      <c r="E3" s="137"/>
      <c r="F3" s="137" t="s">
        <v>5</v>
      </c>
      <c r="G3" s="137"/>
      <c r="H3" s="137"/>
      <c r="I3" s="137" t="s">
        <v>6</v>
      </c>
      <c r="J3" s="137"/>
      <c r="K3" s="137"/>
      <c r="L3" s="137" t="s">
        <v>7</v>
      </c>
      <c r="M3" s="137"/>
      <c r="N3" s="137"/>
      <c r="O3" s="137" t="s">
        <v>8</v>
      </c>
      <c r="P3" s="137"/>
      <c r="Q3" s="137"/>
      <c r="R3" s="137"/>
      <c r="S3" s="137"/>
      <c r="T3" s="137"/>
      <c r="U3" s="139"/>
    </row>
    <row r="4" spans="2:21" x14ac:dyDescent="0.25">
      <c r="B4" s="142"/>
      <c r="C4" s="1" t="s">
        <v>9</v>
      </c>
      <c r="D4" s="1" t="s">
        <v>10</v>
      </c>
      <c r="E4" s="2" t="s">
        <v>2</v>
      </c>
      <c r="F4" s="1" t="s">
        <v>9</v>
      </c>
      <c r="G4" s="1" t="s">
        <v>10</v>
      </c>
      <c r="H4" s="2" t="s">
        <v>2</v>
      </c>
      <c r="I4" s="1" t="s">
        <v>9</v>
      </c>
      <c r="J4" s="1" t="s">
        <v>10</v>
      </c>
      <c r="K4" s="2" t="s">
        <v>2</v>
      </c>
      <c r="L4" s="1" t="s">
        <v>9</v>
      </c>
      <c r="M4" s="1" t="s">
        <v>10</v>
      </c>
      <c r="N4" s="2" t="s">
        <v>2</v>
      </c>
      <c r="O4" s="1" t="s">
        <v>9</v>
      </c>
      <c r="P4" s="1" t="s">
        <v>10</v>
      </c>
      <c r="Q4" s="2" t="s">
        <v>2</v>
      </c>
      <c r="R4" s="1" t="s">
        <v>9</v>
      </c>
      <c r="S4" s="1" t="s">
        <v>10</v>
      </c>
      <c r="T4" s="2" t="s">
        <v>2</v>
      </c>
      <c r="U4" s="140"/>
    </row>
    <row r="5" spans="2:21" ht="30" x14ac:dyDescent="0.25">
      <c r="B5" s="143"/>
      <c r="C5" s="1" t="s">
        <v>11</v>
      </c>
      <c r="D5" s="1" t="s">
        <v>11</v>
      </c>
      <c r="E5" s="1" t="s">
        <v>11</v>
      </c>
      <c r="F5" s="1" t="s">
        <v>11</v>
      </c>
      <c r="G5" s="1" t="s">
        <v>11</v>
      </c>
      <c r="H5" s="1" t="s">
        <v>11</v>
      </c>
      <c r="I5" s="1" t="s">
        <v>11</v>
      </c>
      <c r="J5" s="1" t="s">
        <v>11</v>
      </c>
      <c r="K5" s="1" t="s">
        <v>11</v>
      </c>
      <c r="L5" s="1" t="s">
        <v>11</v>
      </c>
      <c r="M5" s="1" t="s">
        <v>11</v>
      </c>
      <c r="N5" s="1" t="s">
        <v>11</v>
      </c>
      <c r="O5" s="1" t="s">
        <v>11</v>
      </c>
      <c r="P5" s="1" t="s">
        <v>11</v>
      </c>
      <c r="Q5" s="1" t="s">
        <v>11</v>
      </c>
      <c r="R5" s="1" t="s">
        <v>11</v>
      </c>
      <c r="S5" s="1" t="s">
        <v>11</v>
      </c>
      <c r="T5" s="1" t="s">
        <v>11</v>
      </c>
      <c r="U5" s="1" t="s">
        <v>11</v>
      </c>
    </row>
    <row r="6" spans="2:21" x14ac:dyDescent="0.25">
      <c r="B6" s="3" t="s">
        <v>12</v>
      </c>
      <c r="C6" s="4">
        <v>62.998405103668262</v>
      </c>
      <c r="D6" s="4">
        <v>72.813238770685587</v>
      </c>
      <c r="E6" s="5">
        <v>66.952380952380949</v>
      </c>
      <c r="F6" s="4">
        <v>40.366972477064223</v>
      </c>
      <c r="G6" s="4">
        <v>28.000000000000004</v>
      </c>
      <c r="H6" s="5">
        <v>36.477987421383645</v>
      </c>
      <c r="I6" s="4">
        <v>41.031390134529147</v>
      </c>
      <c r="J6" s="4">
        <v>23.636363636363637</v>
      </c>
      <c r="K6" s="4">
        <v>35.285285285285283</v>
      </c>
      <c r="L6" s="4">
        <v>30</v>
      </c>
      <c r="M6" s="4">
        <v>36.84210526315789</v>
      </c>
      <c r="N6" s="4">
        <v>34.482758620689658</v>
      </c>
      <c r="O6" s="4">
        <v>12.149532710280374</v>
      </c>
      <c r="P6" s="4">
        <v>5.755395683453238</v>
      </c>
      <c r="Q6" s="4">
        <v>8.536585365853659</v>
      </c>
      <c r="R6" s="4">
        <v>48.968678380443087</v>
      </c>
      <c r="S6" s="4">
        <v>45.517241379310349</v>
      </c>
      <c r="T6" s="4">
        <v>47.590637907296923</v>
      </c>
      <c r="U6" s="4">
        <v>48.267584091064862</v>
      </c>
    </row>
    <row r="7" spans="2:21" x14ac:dyDescent="0.25">
      <c r="B7" s="3" t="s">
        <v>13</v>
      </c>
      <c r="C7" s="4">
        <v>27.591706539074963</v>
      </c>
      <c r="D7" s="4">
        <v>18.912529550827422</v>
      </c>
      <c r="E7" s="4">
        <v>24.095238095238095</v>
      </c>
      <c r="F7" s="4">
        <v>21.100917431192663</v>
      </c>
      <c r="G7" s="4">
        <v>24</v>
      </c>
      <c r="H7" s="5">
        <v>22.012578616352201</v>
      </c>
      <c r="I7" s="4">
        <v>18.609865470852018</v>
      </c>
      <c r="J7" s="4">
        <v>18.636363636363637</v>
      </c>
      <c r="K7" s="4">
        <v>18.618618618618619</v>
      </c>
      <c r="L7" s="4">
        <v>15</v>
      </c>
      <c r="M7" s="4">
        <v>7.8947368421052628</v>
      </c>
      <c r="N7" s="4">
        <v>10.344827586206897</v>
      </c>
      <c r="O7" s="4">
        <v>25.233644859813083</v>
      </c>
      <c r="P7" s="4">
        <v>14.388489208633093</v>
      </c>
      <c r="Q7" s="4">
        <v>19.105691056910569</v>
      </c>
      <c r="R7" s="4">
        <v>23.605805958747137</v>
      </c>
      <c r="S7" s="4">
        <v>17.931034482758619</v>
      </c>
      <c r="T7" s="4">
        <v>21.340064249655804</v>
      </c>
      <c r="U7" s="4">
        <v>25.462062630027294</v>
      </c>
    </row>
    <row r="8" spans="2:21" x14ac:dyDescent="0.25">
      <c r="B8" s="3" t="s">
        <v>14</v>
      </c>
      <c r="C8" s="4">
        <v>9.4098883572567775</v>
      </c>
      <c r="D8" s="4">
        <v>8.2742316784869967</v>
      </c>
      <c r="E8" s="4">
        <v>8.9523809523809526</v>
      </c>
      <c r="F8" s="4">
        <v>21.100917431192663</v>
      </c>
      <c r="G8" s="4">
        <v>22</v>
      </c>
      <c r="H8" s="5">
        <v>21.383647798742139</v>
      </c>
      <c r="I8" s="4">
        <v>13.004484304932735</v>
      </c>
      <c r="J8" s="4">
        <v>19.090909090909093</v>
      </c>
      <c r="K8" s="4">
        <v>15.015015015015015</v>
      </c>
      <c r="L8" s="4">
        <v>15</v>
      </c>
      <c r="M8" s="4">
        <v>13.157894736842104</v>
      </c>
      <c r="N8" s="4">
        <v>13.793103448275861</v>
      </c>
      <c r="O8" s="4">
        <v>15.887850467289718</v>
      </c>
      <c r="P8" s="4">
        <v>23.741007194244602</v>
      </c>
      <c r="Q8" s="4">
        <v>20.325203252032519</v>
      </c>
      <c r="R8" s="4">
        <v>12.22307104660046</v>
      </c>
      <c r="S8" s="4">
        <v>14.482758620689657</v>
      </c>
      <c r="T8" s="4">
        <v>13.12528682882056</v>
      </c>
      <c r="U8" s="4">
        <v>9.7729821628851532</v>
      </c>
    </row>
    <row r="9" spans="2:21" x14ac:dyDescent="0.25">
      <c r="B9" s="3" t="s">
        <v>15</v>
      </c>
      <c r="C9" s="4">
        <v>0</v>
      </c>
      <c r="D9" s="4">
        <v>0</v>
      </c>
      <c r="E9" s="4">
        <v>0</v>
      </c>
      <c r="F9" s="4">
        <v>10.091743119266056</v>
      </c>
      <c r="G9" s="4">
        <v>8</v>
      </c>
      <c r="H9" s="4">
        <v>9.433962264150944</v>
      </c>
      <c r="I9" s="4">
        <v>10.986547085201794</v>
      </c>
      <c r="J9" s="4">
        <v>13.18181818181818</v>
      </c>
      <c r="K9" s="4">
        <v>11.711711711711711</v>
      </c>
      <c r="L9" s="4">
        <v>0</v>
      </c>
      <c r="M9" s="4">
        <v>28.947368421052634</v>
      </c>
      <c r="N9" s="4">
        <v>18.96551724137931</v>
      </c>
      <c r="O9" s="4">
        <v>18.691588785046729</v>
      </c>
      <c r="P9" s="4">
        <v>17.985611510791365</v>
      </c>
      <c r="Q9" s="4">
        <v>18.292682926829269</v>
      </c>
      <c r="R9" s="4">
        <v>6.1115355233002298</v>
      </c>
      <c r="S9" s="4">
        <v>7.931034482758621</v>
      </c>
      <c r="T9" s="4">
        <v>6.8379990821477747</v>
      </c>
      <c r="U9" s="4">
        <v>8.2489830769745538</v>
      </c>
    </row>
    <row r="10" spans="2:21" x14ac:dyDescent="0.25">
      <c r="B10" s="3" t="s">
        <v>16</v>
      </c>
      <c r="C10" s="4">
        <v>0</v>
      </c>
      <c r="D10" s="4">
        <v>0</v>
      </c>
      <c r="E10" s="4">
        <v>0</v>
      </c>
      <c r="F10" s="4">
        <v>7.3394495412844041</v>
      </c>
      <c r="G10" s="4">
        <v>18</v>
      </c>
      <c r="H10" s="4">
        <v>10.691823899371069</v>
      </c>
      <c r="I10" s="4">
        <v>16.367713004484305</v>
      </c>
      <c r="J10" s="4">
        <v>25.454545454545453</v>
      </c>
      <c r="K10" s="4">
        <v>19.36936936936937</v>
      </c>
      <c r="L10" s="4">
        <v>40</v>
      </c>
      <c r="M10" s="4">
        <v>13.157894736842104</v>
      </c>
      <c r="N10" s="4">
        <v>22.413793103448278</v>
      </c>
      <c r="O10" s="4">
        <v>28.037383177570092</v>
      </c>
      <c r="P10" s="4">
        <v>38.129496402877699</v>
      </c>
      <c r="Q10" s="4">
        <v>33.739837398373986</v>
      </c>
      <c r="R10" s="4">
        <v>9.0909090909090917</v>
      </c>
      <c r="S10" s="4">
        <v>14.13793103448276</v>
      </c>
      <c r="T10" s="4">
        <v>11.106011932078935</v>
      </c>
      <c r="U10" s="4">
        <v>8.248388039048244</v>
      </c>
    </row>
    <row r="11" spans="2:21" x14ac:dyDescent="0.25">
      <c r="B11" s="6" t="s">
        <v>2</v>
      </c>
      <c r="C11" s="7">
        <v>100</v>
      </c>
      <c r="D11" s="7">
        <v>100</v>
      </c>
      <c r="E11" s="7">
        <v>100</v>
      </c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100</v>
      </c>
      <c r="P11" s="7">
        <v>100</v>
      </c>
      <c r="Q11" s="7">
        <v>100</v>
      </c>
      <c r="R11" s="7">
        <v>100</v>
      </c>
      <c r="S11" s="7">
        <v>100</v>
      </c>
      <c r="T11" s="7">
        <v>100</v>
      </c>
      <c r="U11" s="7">
        <v>100.00000000000011</v>
      </c>
    </row>
    <row r="12" spans="2:21" x14ac:dyDescent="0.25">
      <c r="B12" s="8" t="s">
        <v>17</v>
      </c>
      <c r="C12" s="9"/>
      <c r="D12" s="9"/>
      <c r="E12" s="9"/>
      <c r="F12" s="9"/>
    </row>
    <row r="14" spans="2:21" x14ac:dyDescent="0.25">
      <c r="I14" t="s">
        <v>152</v>
      </c>
    </row>
    <row r="15" spans="2:21" ht="14.45" customHeight="1" x14ac:dyDescent="0.25">
      <c r="B15" s="141" t="s">
        <v>0</v>
      </c>
      <c r="C15" s="137" t="s">
        <v>2</v>
      </c>
      <c r="D15" s="137"/>
      <c r="E15" s="137"/>
      <c r="F15" s="138" t="s">
        <v>3</v>
      </c>
    </row>
    <row r="16" spans="2:21" x14ac:dyDescent="0.25">
      <c r="B16" s="142"/>
      <c r="C16" s="137"/>
      <c r="D16" s="137"/>
      <c r="E16" s="137"/>
      <c r="F16" s="139"/>
    </row>
    <row r="17" spans="2:9" x14ac:dyDescent="0.25">
      <c r="B17" s="142"/>
      <c r="C17" s="1" t="s">
        <v>9</v>
      </c>
      <c r="D17" s="1" t="s">
        <v>10</v>
      </c>
      <c r="E17" s="2" t="s">
        <v>2</v>
      </c>
      <c r="F17" s="140"/>
    </row>
    <row r="18" spans="2:9" ht="30" x14ac:dyDescent="0.25">
      <c r="B18" s="143"/>
      <c r="C18" s="1" t="s">
        <v>11</v>
      </c>
      <c r="D18" s="1" t="s">
        <v>11</v>
      </c>
      <c r="E18" s="1" t="s">
        <v>11</v>
      </c>
      <c r="F18" s="1" t="s">
        <v>11</v>
      </c>
    </row>
    <row r="19" spans="2:9" x14ac:dyDescent="0.25">
      <c r="B19" s="3" t="s">
        <v>12</v>
      </c>
      <c r="C19" s="4">
        <v>48.968678380443087</v>
      </c>
      <c r="D19" s="4">
        <v>45.517241379310349</v>
      </c>
      <c r="E19" s="4">
        <v>47.590637907296923</v>
      </c>
      <c r="F19" s="4">
        <v>48.267584091064862</v>
      </c>
    </row>
    <row r="20" spans="2:9" x14ac:dyDescent="0.25">
      <c r="B20" s="3" t="s">
        <v>13</v>
      </c>
      <c r="C20" s="4">
        <v>23.605805958747137</v>
      </c>
      <c r="D20" s="4">
        <v>17.931034482758619</v>
      </c>
      <c r="E20" s="4">
        <v>21.340064249655804</v>
      </c>
      <c r="F20" s="4">
        <v>25.462062630027294</v>
      </c>
    </row>
    <row r="21" spans="2:9" x14ac:dyDescent="0.25">
      <c r="B21" s="3" t="s">
        <v>14</v>
      </c>
      <c r="C21" s="4">
        <v>12.22307104660046</v>
      </c>
      <c r="D21" s="4">
        <v>14.482758620689657</v>
      </c>
      <c r="E21" s="4">
        <v>13.12528682882056</v>
      </c>
      <c r="F21" s="4">
        <v>9.7729821628851532</v>
      </c>
    </row>
    <row r="22" spans="2:9" x14ac:dyDescent="0.25">
      <c r="B22" s="3" t="s">
        <v>15</v>
      </c>
      <c r="C22" s="4">
        <v>6.1115355233002298</v>
      </c>
      <c r="D22" s="4">
        <v>7.931034482758621</v>
      </c>
      <c r="E22" s="4">
        <v>6.8379990821477747</v>
      </c>
      <c r="F22" s="4">
        <v>8.2489830769745538</v>
      </c>
    </row>
    <row r="23" spans="2:9" x14ac:dyDescent="0.25">
      <c r="B23" s="3" t="s">
        <v>16</v>
      </c>
      <c r="C23" s="4">
        <v>9.0909090909090917</v>
      </c>
      <c r="D23" s="4">
        <v>14.13793103448276</v>
      </c>
      <c r="E23" s="4">
        <v>11.106011932078935</v>
      </c>
      <c r="F23" s="4">
        <v>8.248388039048244</v>
      </c>
    </row>
    <row r="24" spans="2:9" x14ac:dyDescent="0.25">
      <c r="B24" s="6" t="s">
        <v>2</v>
      </c>
      <c r="C24" s="7">
        <v>100</v>
      </c>
      <c r="D24" s="7">
        <v>100</v>
      </c>
      <c r="E24" s="7">
        <v>100</v>
      </c>
      <c r="F24" s="7">
        <v>100.00000000000011</v>
      </c>
    </row>
    <row r="26" spans="2:9" x14ac:dyDescent="0.25">
      <c r="C26" s="1" t="s">
        <v>9</v>
      </c>
      <c r="D26" s="1" t="s">
        <v>10</v>
      </c>
    </row>
    <row r="27" spans="2:9" x14ac:dyDescent="0.25">
      <c r="B27" s="3" t="s">
        <v>12</v>
      </c>
      <c r="C27" s="4">
        <v>48.968678380443087</v>
      </c>
      <c r="D27" s="4">
        <v>45.517241379310349</v>
      </c>
    </row>
    <row r="28" spans="2:9" x14ac:dyDescent="0.25">
      <c r="B28" s="3" t="s">
        <v>13</v>
      </c>
      <c r="C28" s="4">
        <v>23.605805958747137</v>
      </c>
      <c r="D28" s="4">
        <v>17.931034482758619</v>
      </c>
    </row>
    <row r="29" spans="2:9" x14ac:dyDescent="0.25">
      <c r="B29" s="3" t="s">
        <v>14</v>
      </c>
      <c r="C29" s="4">
        <v>12.22307104660046</v>
      </c>
      <c r="D29" s="4">
        <v>14.482758620689657</v>
      </c>
    </row>
    <row r="30" spans="2:9" x14ac:dyDescent="0.25">
      <c r="B30" s="3" t="s">
        <v>15</v>
      </c>
      <c r="C30" s="4">
        <v>6.1115355233002298</v>
      </c>
      <c r="D30" s="4">
        <v>7.931034482758621</v>
      </c>
    </row>
    <row r="31" spans="2:9" x14ac:dyDescent="0.25">
      <c r="B31" s="3" t="s">
        <v>16</v>
      </c>
      <c r="C31" s="4">
        <v>9.0909090909090917</v>
      </c>
      <c r="D31" s="4">
        <v>14.13793103448276</v>
      </c>
      <c r="I31" t="s">
        <v>153</v>
      </c>
    </row>
    <row r="32" spans="2:9" x14ac:dyDescent="0.25">
      <c r="C32" s="10">
        <f>SUM(C27:C31)</f>
        <v>100</v>
      </c>
      <c r="D32" s="10">
        <f>SUM(D27:D31)</f>
        <v>100</v>
      </c>
    </row>
    <row r="33" spans="3:4" x14ac:dyDescent="0.25">
      <c r="C33" s="10"/>
      <c r="D33" s="10"/>
    </row>
    <row r="34" spans="3:4" ht="20.45" customHeight="1" x14ac:dyDescent="0.25"/>
  </sheetData>
  <mergeCells count="12">
    <mergeCell ref="B15:B18"/>
    <mergeCell ref="C15:E16"/>
    <mergeCell ref="F15:F17"/>
    <mergeCell ref="B2:B5"/>
    <mergeCell ref="C2:Q2"/>
    <mergeCell ref="R2:T3"/>
    <mergeCell ref="U2:U4"/>
    <mergeCell ref="C3:E3"/>
    <mergeCell ref="F3:H3"/>
    <mergeCell ref="I3:K3"/>
    <mergeCell ref="L3:N3"/>
    <mergeCell ref="O3:Q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B662-04E4-4C8F-B1BE-2E7CCBCDA980}">
  <dimension ref="D2:P15"/>
  <sheetViews>
    <sheetView workbookViewId="0">
      <selection activeCell="S17" sqref="S17"/>
    </sheetView>
  </sheetViews>
  <sheetFormatPr defaultRowHeight="15" x14ac:dyDescent="0.25"/>
  <sheetData>
    <row r="2" spans="4:16" x14ac:dyDescent="0.25">
      <c r="P2" t="s">
        <v>218</v>
      </c>
    </row>
    <row r="6" spans="4:16" ht="39" x14ac:dyDescent="0.25">
      <c r="D6" s="54"/>
      <c r="E6" s="128" t="s">
        <v>4</v>
      </c>
      <c r="F6" s="128" t="s">
        <v>5</v>
      </c>
      <c r="G6" s="128" t="s">
        <v>6</v>
      </c>
      <c r="H6" s="128" t="s">
        <v>7</v>
      </c>
      <c r="I6" s="128" t="s">
        <v>8</v>
      </c>
      <c r="J6" s="54" t="s">
        <v>118</v>
      </c>
    </row>
    <row r="7" spans="4:16" ht="24" x14ac:dyDescent="0.25">
      <c r="D7" s="129" t="s">
        <v>203</v>
      </c>
      <c r="E7" s="24">
        <v>2.620967741935484</v>
      </c>
      <c r="F7" s="24">
        <v>2.4390243902439024</v>
      </c>
      <c r="G7" s="24">
        <v>2.8925619834710745</v>
      </c>
      <c r="H7" s="24">
        <v>0</v>
      </c>
      <c r="I7" s="24">
        <v>19.230769230769234</v>
      </c>
      <c r="J7" s="24">
        <v>3.6130536130536131</v>
      </c>
    </row>
    <row r="8" spans="4:16" ht="24" x14ac:dyDescent="0.25">
      <c r="D8" s="129" t="s">
        <v>204</v>
      </c>
      <c r="E8" s="24">
        <v>2.620967741935484</v>
      </c>
      <c r="F8" s="24">
        <v>2.4390243902439024</v>
      </c>
      <c r="G8" s="24">
        <v>4.9586776859504136</v>
      </c>
      <c r="H8" s="24">
        <v>6.666666666666667</v>
      </c>
      <c r="I8" s="24">
        <v>3.8461538461538463</v>
      </c>
      <c r="J8" s="24">
        <v>3.3799533799533799</v>
      </c>
    </row>
    <row r="9" spans="4:16" ht="48" x14ac:dyDescent="0.25">
      <c r="D9" s="129" t="s">
        <v>214</v>
      </c>
      <c r="E9" s="24">
        <v>2.0161290322580645</v>
      </c>
      <c r="F9" s="24">
        <v>4.8780487804878048</v>
      </c>
      <c r="G9" s="24">
        <v>7.8512396694214877</v>
      </c>
      <c r="H9" s="24">
        <v>0</v>
      </c>
      <c r="I9" s="24">
        <v>13.461538461538462</v>
      </c>
      <c r="J9" s="24">
        <v>4.3123543123543122</v>
      </c>
    </row>
    <row r="10" spans="4:16" ht="24" x14ac:dyDescent="0.25">
      <c r="D10" s="129" t="s">
        <v>215</v>
      </c>
      <c r="E10" s="24">
        <v>14.31451612903226</v>
      </c>
      <c r="F10" s="24">
        <v>14.634146341463413</v>
      </c>
      <c r="G10" s="24">
        <v>11.570247933884298</v>
      </c>
      <c r="H10" s="24">
        <v>10</v>
      </c>
      <c r="I10" s="24">
        <v>9.6153846153846168</v>
      </c>
      <c r="J10" s="24">
        <v>13.053613053613052</v>
      </c>
    </row>
    <row r="11" spans="4:16" ht="24" x14ac:dyDescent="0.25">
      <c r="D11" s="129" t="s">
        <v>216</v>
      </c>
      <c r="E11" s="24">
        <v>13.709677419354838</v>
      </c>
      <c r="F11" s="24">
        <v>26.829268292682929</v>
      </c>
      <c r="G11" s="24">
        <v>19.834710743801654</v>
      </c>
      <c r="H11" s="24">
        <v>23.333333333333332</v>
      </c>
      <c r="I11" s="24">
        <v>13.461538461538462</v>
      </c>
      <c r="J11" s="24">
        <v>16.433566433566433</v>
      </c>
    </row>
    <row r="12" spans="4:16" ht="72" x14ac:dyDescent="0.25">
      <c r="D12" s="129" t="s">
        <v>217</v>
      </c>
      <c r="E12" s="24">
        <v>64.717741935483872</v>
      </c>
      <c r="F12" s="24">
        <v>48.780487804878049</v>
      </c>
      <c r="G12" s="24">
        <v>52.892561983471076</v>
      </c>
      <c r="H12" s="24">
        <v>60</v>
      </c>
      <c r="I12" s="24">
        <v>40.384615384615387</v>
      </c>
      <c r="J12" s="24">
        <v>59.207459207459209</v>
      </c>
    </row>
    <row r="15" spans="4:16" x14ac:dyDescent="0.25">
      <c r="O15" t="s">
        <v>210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C6D8-5268-4A81-80FA-105317FE07BA}">
  <dimension ref="C2:F38"/>
  <sheetViews>
    <sheetView topLeftCell="B1" workbookViewId="0">
      <selection activeCell="N39" sqref="N39"/>
    </sheetView>
  </sheetViews>
  <sheetFormatPr defaultRowHeight="15" x14ac:dyDescent="0.25"/>
  <cols>
    <col min="3" max="3" width="82.28515625" customWidth="1"/>
  </cols>
  <sheetData>
    <row r="2" spans="3:6" x14ac:dyDescent="0.25">
      <c r="D2" t="s">
        <v>118</v>
      </c>
    </row>
    <row r="3" spans="3:6" x14ac:dyDescent="0.25">
      <c r="C3" s="54" t="s">
        <v>136</v>
      </c>
      <c r="D3" s="10">
        <v>18.960425280567041</v>
      </c>
    </row>
    <row r="4" spans="3:6" x14ac:dyDescent="0.25">
      <c r="C4" s="54" t="s">
        <v>137</v>
      </c>
      <c r="D4" s="10">
        <v>25.221500295333726</v>
      </c>
    </row>
    <row r="5" spans="3:6" x14ac:dyDescent="0.25">
      <c r="C5" s="54" t="s">
        <v>138</v>
      </c>
      <c r="D5" s="10">
        <v>0.70880094506792679</v>
      </c>
    </row>
    <row r="6" spans="3:6" x14ac:dyDescent="0.25">
      <c r="C6" s="54" t="s">
        <v>139</v>
      </c>
      <c r="D6" s="10">
        <v>6.8517424689899586</v>
      </c>
    </row>
    <row r="7" spans="3:6" x14ac:dyDescent="0.25">
      <c r="C7" s="54" t="s">
        <v>140</v>
      </c>
      <c r="D7" s="10">
        <v>22.740696987595985</v>
      </c>
      <c r="F7" t="s">
        <v>195</v>
      </c>
    </row>
    <row r="8" spans="3:6" x14ac:dyDescent="0.25">
      <c r="C8" s="54" t="s">
        <v>141</v>
      </c>
      <c r="D8" s="10">
        <v>2.1854695806261075</v>
      </c>
    </row>
    <row r="9" spans="3:6" x14ac:dyDescent="0.25">
      <c r="C9" s="54" t="s">
        <v>142</v>
      </c>
      <c r="D9" s="10">
        <v>18.665091553455404</v>
      </c>
    </row>
    <row r="10" spans="3:6" x14ac:dyDescent="0.25">
      <c r="C10" s="54" t="s">
        <v>143</v>
      </c>
      <c r="D10" s="10">
        <v>1.1813349084465445</v>
      </c>
    </row>
    <row r="11" spans="3:6" x14ac:dyDescent="0.25">
      <c r="C11" s="54" t="s">
        <v>144</v>
      </c>
      <c r="D11" s="10">
        <v>2.8352037802717072</v>
      </c>
    </row>
    <row r="12" spans="3:6" x14ac:dyDescent="0.25">
      <c r="C12" s="54" t="s">
        <v>145</v>
      </c>
      <c r="D12" s="10">
        <v>0.64973419964559953</v>
      </c>
    </row>
    <row r="13" spans="3:6" x14ac:dyDescent="0.25">
      <c r="D13" s="56">
        <v>100</v>
      </c>
    </row>
    <row r="38" spans="6:6" x14ac:dyDescent="0.25">
      <c r="F38" t="s">
        <v>153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5F92-9D2F-4CA9-B1C4-50870B0DAF29}">
  <dimension ref="F3:V24"/>
  <sheetViews>
    <sheetView workbookViewId="0">
      <selection activeCell="O20" sqref="O20"/>
    </sheetView>
  </sheetViews>
  <sheetFormatPr defaultRowHeight="15" x14ac:dyDescent="0.25"/>
  <cols>
    <col min="16" max="16" width="20.28515625" bestFit="1" customWidth="1"/>
  </cols>
  <sheetData>
    <row r="3" spans="7:22" x14ac:dyDescent="0.25">
      <c r="G3" t="s">
        <v>221</v>
      </c>
    </row>
    <row r="6" spans="7:22" x14ac:dyDescent="0.25">
      <c r="P6" s="132" t="s">
        <v>229</v>
      </c>
      <c r="Q6" s="133"/>
    </row>
    <row r="7" spans="7:22" ht="39" x14ac:dyDescent="0.25">
      <c r="P7" s="134"/>
      <c r="Q7" s="135" t="s">
        <v>4</v>
      </c>
      <c r="R7" s="135" t="s">
        <v>230</v>
      </c>
      <c r="S7" s="135" t="s">
        <v>57</v>
      </c>
      <c r="T7" s="135" t="s">
        <v>7</v>
      </c>
      <c r="U7" s="135" t="s">
        <v>8</v>
      </c>
      <c r="V7" s="135" t="s">
        <v>2</v>
      </c>
    </row>
    <row r="8" spans="7:22" ht="36" x14ac:dyDescent="0.25">
      <c r="P8" s="136" t="s">
        <v>231</v>
      </c>
      <c r="Q8" s="134">
        <v>59.9</v>
      </c>
      <c r="R8" s="134">
        <v>51.2</v>
      </c>
      <c r="S8" s="134">
        <v>64.900000000000006</v>
      </c>
      <c r="T8" s="134">
        <v>71.7</v>
      </c>
      <c r="U8" s="134">
        <v>59.6</v>
      </c>
      <c r="V8" s="134">
        <v>61.1</v>
      </c>
    </row>
    <row r="9" spans="7:22" ht="36" x14ac:dyDescent="0.25">
      <c r="P9" s="136" t="s">
        <v>232</v>
      </c>
      <c r="Q9" s="134">
        <v>31.9</v>
      </c>
      <c r="R9" s="134">
        <v>30.2</v>
      </c>
      <c r="S9" s="134">
        <v>23.1</v>
      </c>
      <c r="T9" s="134">
        <v>20.8</v>
      </c>
      <c r="U9" s="134">
        <v>24.7</v>
      </c>
      <c r="V9" s="134">
        <v>28.1</v>
      </c>
    </row>
    <row r="10" spans="7:22" x14ac:dyDescent="0.25">
      <c r="P10" s="54" t="s">
        <v>233</v>
      </c>
      <c r="Q10" s="54">
        <f>D10+D11+D15</f>
        <v>0</v>
      </c>
      <c r="R10" s="54">
        <v>4</v>
      </c>
      <c r="S10" s="54">
        <v>3.1</v>
      </c>
      <c r="T10" s="54"/>
      <c r="U10" s="54">
        <v>4.9000000000000004</v>
      </c>
      <c r="V10" s="54">
        <v>3.1</v>
      </c>
    </row>
    <row r="11" spans="7:22" x14ac:dyDescent="0.25">
      <c r="P11" s="54" t="s">
        <v>234</v>
      </c>
      <c r="Q11" s="54">
        <f>D12+D13+D14</f>
        <v>0</v>
      </c>
      <c r="R11" s="54">
        <v>14.6</v>
      </c>
      <c r="S11" s="54">
        <v>8.9</v>
      </c>
      <c r="T11" s="54">
        <v>7.6</v>
      </c>
      <c r="U11" s="54">
        <v>10.8</v>
      </c>
      <c r="V11" s="54">
        <v>7.7</v>
      </c>
    </row>
    <row r="24" spans="6:6" x14ac:dyDescent="0.25">
      <c r="F24" t="s">
        <v>210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4081-843A-4723-8256-81E9B2F3D691}">
  <dimension ref="A5:G24"/>
  <sheetViews>
    <sheetView workbookViewId="0">
      <selection activeCell="W22" sqref="W22"/>
    </sheetView>
  </sheetViews>
  <sheetFormatPr defaultRowHeight="15" x14ac:dyDescent="0.25"/>
  <sheetData>
    <row r="5" spans="1:6" x14ac:dyDescent="0.25">
      <c r="F5" t="s">
        <v>222</v>
      </c>
    </row>
    <row r="8" spans="1:6" x14ac:dyDescent="0.25">
      <c r="B8" t="s">
        <v>9</v>
      </c>
      <c r="C8" t="s">
        <v>10</v>
      </c>
      <c r="D8" t="s">
        <v>117</v>
      </c>
    </row>
    <row r="9" spans="1:6" x14ac:dyDescent="0.25">
      <c r="A9" t="s">
        <v>146</v>
      </c>
      <c r="B9" s="10">
        <v>62.228517469310674</v>
      </c>
      <c r="C9" s="10">
        <v>59.241706161137444</v>
      </c>
      <c r="D9" s="10">
        <v>56.345177664974621</v>
      </c>
    </row>
    <row r="10" spans="1:6" x14ac:dyDescent="0.25">
      <c r="A10" t="s">
        <v>147</v>
      </c>
      <c r="B10" s="10">
        <v>27.195467422096321</v>
      </c>
      <c r="C10" s="10">
        <v>29.541864139020536</v>
      </c>
      <c r="D10" s="10">
        <v>33.502538071065992</v>
      </c>
    </row>
    <row r="11" spans="1:6" x14ac:dyDescent="0.25">
      <c r="A11" t="s">
        <v>219</v>
      </c>
      <c r="B11" s="10">
        <v>2.644003777148253</v>
      </c>
      <c r="C11" s="10">
        <v>3.9494470774091628</v>
      </c>
      <c r="D11" s="10">
        <v>4.5685279187817258</v>
      </c>
    </row>
    <row r="12" spans="1:6" x14ac:dyDescent="0.25">
      <c r="A12" t="s">
        <v>220</v>
      </c>
      <c r="B12" s="10">
        <v>7.9320113314447607</v>
      </c>
      <c r="C12" s="10">
        <v>7.2669826224328595</v>
      </c>
      <c r="D12" s="10">
        <v>5.5837563451776653</v>
      </c>
    </row>
    <row r="24" spans="7:7" x14ac:dyDescent="0.25">
      <c r="G24" t="s">
        <v>210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7E2E-98D3-4F91-8551-6234555F7A94}">
  <dimension ref="D3:M22"/>
  <sheetViews>
    <sheetView workbookViewId="0">
      <selection activeCell="K23" sqref="K23"/>
    </sheetView>
  </sheetViews>
  <sheetFormatPr defaultRowHeight="15" x14ac:dyDescent="0.25"/>
  <cols>
    <col min="2" max="2" width="20.140625" customWidth="1"/>
    <col min="11" max="11" width="13.7109375" customWidth="1"/>
  </cols>
  <sheetData>
    <row r="3" spans="4:13" x14ac:dyDescent="0.25">
      <c r="M3" t="s">
        <v>223</v>
      </c>
    </row>
    <row r="5" spans="4:13" ht="15" customHeight="1" x14ac:dyDescent="0.25">
      <c r="E5" t="s">
        <v>41</v>
      </c>
    </row>
    <row r="6" spans="4:13" x14ac:dyDescent="0.25">
      <c r="E6" t="s">
        <v>12</v>
      </c>
      <c r="F6" t="s">
        <v>13</v>
      </c>
      <c r="G6" t="s">
        <v>14</v>
      </c>
      <c r="H6" t="s">
        <v>15</v>
      </c>
      <c r="I6" t="s">
        <v>16</v>
      </c>
    </row>
    <row r="7" spans="4:13" x14ac:dyDescent="0.25">
      <c r="D7" t="s">
        <v>146</v>
      </c>
      <c r="E7" s="10">
        <v>59.723964868255962</v>
      </c>
      <c r="F7" s="10">
        <v>66.575342465753423</v>
      </c>
      <c r="G7" s="10">
        <v>60.743801652892557</v>
      </c>
      <c r="H7" s="10">
        <v>63.114754098360656</v>
      </c>
      <c r="I7" s="10">
        <v>54.216867469879517</v>
      </c>
    </row>
    <row r="8" spans="4:13" x14ac:dyDescent="0.25">
      <c r="D8" t="s">
        <v>147</v>
      </c>
      <c r="E8" s="10">
        <v>34.75533249686324</v>
      </c>
      <c r="F8" s="10">
        <v>18.63013698630137</v>
      </c>
      <c r="G8" s="10">
        <v>22.727272727272727</v>
      </c>
      <c r="H8" s="10">
        <v>28.688524590163933</v>
      </c>
      <c r="I8" s="10">
        <v>24.69879518072289</v>
      </c>
    </row>
    <row r="9" spans="4:13" x14ac:dyDescent="0.25">
      <c r="D9" t="s">
        <v>219</v>
      </c>
      <c r="E9" s="10">
        <v>2.509410288582183</v>
      </c>
      <c r="F9" s="10">
        <v>4.6575342465753424</v>
      </c>
      <c r="G9" s="10">
        <v>2.8925619834710745</v>
      </c>
      <c r="H9" s="10">
        <v>1.639344262295082</v>
      </c>
      <c r="I9" s="10">
        <v>4.2168674698795181</v>
      </c>
    </row>
    <row r="10" spans="4:13" x14ac:dyDescent="0.25">
      <c r="D10" t="s">
        <v>220</v>
      </c>
      <c r="E10" s="10">
        <v>3.0112923462986201</v>
      </c>
      <c r="F10" s="10">
        <v>10.136986301369863</v>
      </c>
      <c r="G10" s="10">
        <v>13.636363636363637</v>
      </c>
      <c r="H10" s="10">
        <v>6.557377049180328</v>
      </c>
      <c r="I10" s="10">
        <v>16.867469879518072</v>
      </c>
    </row>
    <row r="22" spans="13:13" x14ac:dyDescent="0.25">
      <c r="M22" t="s">
        <v>210</v>
      </c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6D91-2512-414F-9F1E-308984F25013}">
  <dimension ref="B2:K18"/>
  <sheetViews>
    <sheetView workbookViewId="0">
      <selection activeCell="H25" sqref="H25"/>
    </sheetView>
  </sheetViews>
  <sheetFormatPr defaultRowHeight="15" x14ac:dyDescent="0.25"/>
  <cols>
    <col min="2" max="2" width="43.28515625" customWidth="1"/>
    <col min="11" max="11" width="16.85546875" customWidth="1"/>
  </cols>
  <sheetData>
    <row r="2" spans="2:11" x14ac:dyDescent="0.25">
      <c r="K2" t="s">
        <v>224</v>
      </c>
    </row>
    <row r="3" spans="2:11" x14ac:dyDescent="0.25">
      <c r="C3" t="s">
        <v>148</v>
      </c>
      <c r="D3" t="s">
        <v>149</v>
      </c>
      <c r="E3" t="s">
        <v>150</v>
      </c>
      <c r="F3" t="s">
        <v>151</v>
      </c>
      <c r="G3" t="s">
        <v>2</v>
      </c>
    </row>
    <row r="4" spans="2:11" x14ac:dyDescent="0.25">
      <c r="B4" t="s">
        <v>146</v>
      </c>
      <c r="C4" s="90">
        <v>70.265151515151516</v>
      </c>
      <c r="D4" s="90">
        <v>58.998435054773083</v>
      </c>
      <c r="E4" s="90">
        <v>58.874458874458881</v>
      </c>
      <c r="F4" s="90">
        <v>51.020408163265309</v>
      </c>
      <c r="G4" s="90">
        <v>61.111111111111114</v>
      </c>
    </row>
    <row r="5" spans="2:11" x14ac:dyDescent="0.25">
      <c r="B5" t="s">
        <v>147</v>
      </c>
      <c r="C5" s="90">
        <v>19.696969696969695</v>
      </c>
      <c r="D5" s="90">
        <v>31.611893583724569</v>
      </c>
      <c r="E5" s="90">
        <v>24.675324675324674</v>
      </c>
      <c r="F5" s="90">
        <v>38.435374149659864</v>
      </c>
      <c r="G5" s="90">
        <v>28.132387706855795</v>
      </c>
    </row>
    <row r="6" spans="2:11" x14ac:dyDescent="0.25">
      <c r="B6" t="s">
        <v>219</v>
      </c>
      <c r="C6" s="90">
        <v>2.2727272727272729</v>
      </c>
      <c r="D6" s="90">
        <v>2.347417840375587</v>
      </c>
      <c r="E6" s="90">
        <v>4.329004329004329</v>
      </c>
      <c r="F6" s="90">
        <v>5.4421768707482991</v>
      </c>
      <c r="G6" s="90">
        <v>3.1323877068557917</v>
      </c>
    </row>
    <row r="7" spans="2:11" x14ac:dyDescent="0.25">
      <c r="B7" t="s">
        <v>220</v>
      </c>
      <c r="C7" s="90">
        <v>7.7651515151515156</v>
      </c>
      <c r="D7" s="90">
        <v>7.042253521126761</v>
      </c>
      <c r="E7" s="90">
        <v>12.121212121212121</v>
      </c>
      <c r="F7" s="90">
        <v>5.1020408163265305</v>
      </c>
      <c r="G7" s="90">
        <v>7.624113475177305</v>
      </c>
    </row>
    <row r="18" spans="11:11" x14ac:dyDescent="0.25">
      <c r="K18" t="s">
        <v>210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1E8B-4232-4592-B584-11436169B7F7}">
  <dimension ref="C4:J25"/>
  <sheetViews>
    <sheetView workbookViewId="0">
      <selection activeCell="F21" sqref="F21"/>
    </sheetView>
  </sheetViews>
  <sheetFormatPr defaultRowHeight="15" x14ac:dyDescent="0.25"/>
  <sheetData>
    <row r="4" spans="3:10" x14ac:dyDescent="0.25">
      <c r="D4" s="10"/>
      <c r="E4" s="10"/>
    </row>
    <row r="5" spans="3:10" x14ac:dyDescent="0.25"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</row>
    <row r="6" spans="3:10" x14ac:dyDescent="0.25">
      <c r="C6" s="1" t="s">
        <v>9</v>
      </c>
      <c r="D6" s="4">
        <v>48.968678380443087</v>
      </c>
      <c r="E6" s="4">
        <v>23.605805958747137</v>
      </c>
      <c r="F6" s="4">
        <v>12.22307104660046</v>
      </c>
      <c r="G6" s="4">
        <v>6.1115355233002298</v>
      </c>
      <c r="H6" s="4">
        <v>9.0909090909090917</v>
      </c>
    </row>
    <row r="7" spans="3:10" x14ac:dyDescent="0.25">
      <c r="C7" s="1" t="s">
        <v>10</v>
      </c>
      <c r="D7" s="4">
        <v>45.517241379310349</v>
      </c>
      <c r="E7" s="4">
        <v>17.931034482758619</v>
      </c>
      <c r="F7" s="4">
        <v>14.482758620689657</v>
      </c>
      <c r="G7" s="4">
        <v>7.931034482758621</v>
      </c>
      <c r="H7" s="4">
        <v>14.13793103448276</v>
      </c>
    </row>
    <row r="8" spans="3:10" x14ac:dyDescent="0.25">
      <c r="J8" t="s">
        <v>154</v>
      </c>
    </row>
    <row r="25" spans="10:10" x14ac:dyDescent="0.25">
      <c r="J25" t="s">
        <v>153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8BCA-7F5E-4810-9D6B-1BB83A0B531A}">
  <dimension ref="B2:I36"/>
  <sheetViews>
    <sheetView topLeftCell="A14" workbookViewId="0">
      <selection activeCell="B32" sqref="B32"/>
    </sheetView>
  </sheetViews>
  <sheetFormatPr defaultRowHeight="15" x14ac:dyDescent="0.25"/>
  <cols>
    <col min="1" max="1" width="3.28515625" customWidth="1"/>
    <col min="2" max="2" width="50.28515625" customWidth="1"/>
  </cols>
  <sheetData>
    <row r="2" spans="2:9" x14ac:dyDescent="0.25">
      <c r="B2" s="12" t="s">
        <v>18</v>
      </c>
      <c r="C2" s="12"/>
      <c r="D2" s="12"/>
      <c r="E2" s="12"/>
      <c r="F2" s="12"/>
      <c r="G2" s="12"/>
      <c r="H2" s="12"/>
      <c r="I2" s="12"/>
    </row>
    <row r="3" spans="2:9" x14ac:dyDescent="0.25">
      <c r="B3" s="12"/>
      <c r="C3" s="12"/>
      <c r="D3" s="12"/>
      <c r="E3" s="12"/>
      <c r="F3" s="12"/>
      <c r="G3" s="12"/>
      <c r="H3" s="12"/>
      <c r="I3" s="12"/>
    </row>
    <row r="4" spans="2:9" x14ac:dyDescent="0.25">
      <c r="B4" s="13" t="s">
        <v>19</v>
      </c>
      <c r="C4" s="147" t="s">
        <v>20</v>
      </c>
      <c r="D4" s="147"/>
      <c r="E4" s="147"/>
      <c r="F4" s="147"/>
      <c r="G4" s="147"/>
      <c r="H4" s="147"/>
      <c r="I4" s="148" t="s">
        <v>3</v>
      </c>
    </row>
    <row r="5" spans="2:9" ht="39" x14ac:dyDescent="0.25">
      <c r="B5" s="15"/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2</v>
      </c>
      <c r="I5" s="148"/>
    </row>
    <row r="6" spans="2:9" ht="25.5" x14ac:dyDescent="0.25">
      <c r="B6" s="16" t="s">
        <v>21</v>
      </c>
      <c r="C6" s="17">
        <v>5.5749458874458719</v>
      </c>
      <c r="D6" s="17">
        <v>2.8479050826509056</v>
      </c>
      <c r="E6" s="17">
        <v>2.3473312460494831</v>
      </c>
      <c r="F6" s="17">
        <v>0</v>
      </c>
      <c r="G6" s="17">
        <v>2.0116618075801771</v>
      </c>
      <c r="H6" s="17">
        <v>3.8380152086530375</v>
      </c>
      <c r="I6" s="18">
        <v>6.4350454086793683</v>
      </c>
    </row>
    <row r="7" spans="2:9" ht="25.5" x14ac:dyDescent="0.25">
      <c r="B7" s="16" t="s">
        <v>22</v>
      </c>
      <c r="C7" s="17">
        <v>85.821428571428498</v>
      </c>
      <c r="D7" s="17">
        <v>66.943870004500155</v>
      </c>
      <c r="E7" s="17">
        <v>70.88830587688139</v>
      </c>
      <c r="F7" s="17">
        <v>78.003031451307308</v>
      </c>
      <c r="G7" s="17">
        <v>49.400510204081648</v>
      </c>
      <c r="H7" s="17">
        <v>75.5693188238983</v>
      </c>
      <c r="I7" s="18">
        <v>77.211574583566502</v>
      </c>
    </row>
    <row r="8" spans="2:9" x14ac:dyDescent="0.25">
      <c r="B8" s="16" t="s">
        <v>23</v>
      </c>
      <c r="C8" s="17">
        <v>8.6036255411255169</v>
      </c>
      <c r="D8" s="17">
        <v>28.096222849428326</v>
      </c>
      <c r="E8" s="17">
        <v>25.151757353221054</v>
      </c>
      <c r="F8" s="17">
        <v>19.344448654793471</v>
      </c>
      <c r="G8" s="17">
        <v>44.540816326530638</v>
      </c>
      <c r="H8" s="17">
        <v>19.41931566980486</v>
      </c>
      <c r="I8" s="18">
        <v>15.008555012321329</v>
      </c>
    </row>
    <row r="9" spans="2:9" ht="25.5" x14ac:dyDescent="0.25">
      <c r="B9" s="16" t="s">
        <v>24</v>
      </c>
      <c r="C9" s="17">
        <v>0</v>
      </c>
      <c r="D9" s="17">
        <v>2.1120020634206336</v>
      </c>
      <c r="E9" s="17">
        <v>1.6126055238480486</v>
      </c>
      <c r="F9" s="17">
        <v>2.652519893899203</v>
      </c>
      <c r="G9" s="17">
        <v>4.0470116618075842</v>
      </c>
      <c r="H9" s="17">
        <v>1.173350297643311</v>
      </c>
      <c r="I9" s="18">
        <v>1.3448249954328342</v>
      </c>
    </row>
    <row r="10" spans="2:9" x14ac:dyDescent="0.25">
      <c r="B10" s="19" t="s">
        <v>2</v>
      </c>
      <c r="C10" s="20">
        <v>100</v>
      </c>
      <c r="D10" s="20">
        <v>100</v>
      </c>
      <c r="E10" s="20">
        <v>100</v>
      </c>
      <c r="F10" s="20">
        <v>100</v>
      </c>
      <c r="G10" s="20">
        <v>100</v>
      </c>
      <c r="H10" s="21">
        <v>100</v>
      </c>
      <c r="I10" s="22">
        <v>100</v>
      </c>
    </row>
    <row r="11" spans="2:9" x14ac:dyDescent="0.25">
      <c r="B11" s="8" t="s">
        <v>17</v>
      </c>
      <c r="C11" s="9"/>
      <c r="D11" s="9"/>
      <c r="E11" s="9"/>
      <c r="F11" s="9"/>
      <c r="G11" s="9"/>
      <c r="H11" s="12"/>
      <c r="I11" s="12"/>
    </row>
    <row r="14" spans="2:9" x14ac:dyDescent="0.25">
      <c r="B14" s="149" t="s">
        <v>19</v>
      </c>
    </row>
    <row r="15" spans="2:9" x14ac:dyDescent="0.25">
      <c r="B15" s="150"/>
      <c r="C15" s="14" t="s">
        <v>2</v>
      </c>
    </row>
    <row r="16" spans="2:9" ht="26.25" x14ac:dyDescent="0.25">
      <c r="B16" s="151"/>
      <c r="C16" s="14" t="s">
        <v>11</v>
      </c>
    </row>
    <row r="17" spans="2:5" ht="25.5" x14ac:dyDescent="0.25">
      <c r="B17" s="16" t="s">
        <v>24</v>
      </c>
      <c r="C17" s="17">
        <v>1.173350297643311</v>
      </c>
      <c r="E17" t="s">
        <v>227</v>
      </c>
    </row>
    <row r="18" spans="2:5" ht="25.5" x14ac:dyDescent="0.25">
      <c r="B18" s="16" t="s">
        <v>21</v>
      </c>
      <c r="C18" s="17">
        <v>3.8380152086530375</v>
      </c>
    </row>
    <row r="19" spans="2:5" x14ac:dyDescent="0.25">
      <c r="B19" s="16" t="s">
        <v>23</v>
      </c>
      <c r="C19" s="17">
        <v>19.41931566980486</v>
      </c>
    </row>
    <row r="20" spans="2:5" ht="25.5" x14ac:dyDescent="0.25">
      <c r="B20" s="16" t="s">
        <v>22</v>
      </c>
      <c r="C20" s="17">
        <v>75.5693188238983</v>
      </c>
    </row>
    <row r="21" spans="2:5" x14ac:dyDescent="0.25">
      <c r="B21" s="19" t="s">
        <v>2</v>
      </c>
      <c r="C21" s="21">
        <v>100</v>
      </c>
    </row>
    <row r="36" spans="5:5" x14ac:dyDescent="0.25">
      <c r="E36" t="s">
        <v>153</v>
      </c>
    </row>
  </sheetData>
  <mergeCells count="3">
    <mergeCell ref="C4:H4"/>
    <mergeCell ref="I4:I5"/>
    <mergeCell ref="B14:B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69AB-EFCE-4681-8932-4FFB6E5CEE01}">
  <dimension ref="B1:L37"/>
  <sheetViews>
    <sheetView workbookViewId="0">
      <selection activeCell="G4" sqref="G4"/>
    </sheetView>
  </sheetViews>
  <sheetFormatPr defaultRowHeight="15" x14ac:dyDescent="0.25"/>
  <cols>
    <col min="2" max="2" width="30.28515625" customWidth="1"/>
  </cols>
  <sheetData>
    <row r="1" spans="2:7" x14ac:dyDescent="0.25">
      <c r="B1" t="s">
        <v>25</v>
      </c>
    </row>
    <row r="2" spans="2:7" x14ac:dyDescent="0.25">
      <c r="B2" s="23" t="s">
        <v>26</v>
      </c>
      <c r="C2" s="24">
        <f>'[1]Grafico 7'!G9+'[1]Grafico 7'!G11+'[1]Grafico 7'!G12</f>
        <v>1.2889172093545351</v>
      </c>
    </row>
    <row r="3" spans="2:7" x14ac:dyDescent="0.25">
      <c r="B3" s="25" t="s">
        <v>27</v>
      </c>
      <c r="C3" s="24">
        <f>'[1]Grafico 7'!G10</f>
        <v>4.3122001945587511</v>
      </c>
    </row>
    <row r="4" spans="2:7" x14ac:dyDescent="0.25">
      <c r="B4" s="23" t="s">
        <v>28</v>
      </c>
      <c r="C4" s="24">
        <f>'[1]Grafico 7'!G5+'[1]Grafico 7'!G6</f>
        <v>12.254951827353873</v>
      </c>
      <c r="G4" t="s">
        <v>228</v>
      </c>
    </row>
    <row r="5" spans="2:7" x14ac:dyDescent="0.25">
      <c r="B5" s="23" t="s">
        <v>29</v>
      </c>
      <c r="C5" s="24">
        <f>'[1]Grafico 7'!G8</f>
        <v>25.079925515141259</v>
      </c>
    </row>
    <row r="6" spans="2:7" ht="25.5" x14ac:dyDescent="0.25">
      <c r="B6" s="23" t="s">
        <v>30</v>
      </c>
      <c r="C6" s="24">
        <f>'[1]Grafico 7'!G7</f>
        <v>57.031285666919395</v>
      </c>
    </row>
    <row r="7" spans="2:7" x14ac:dyDescent="0.25">
      <c r="B7" s="23" t="s">
        <v>2</v>
      </c>
      <c r="C7" s="24">
        <f>SUM(C2:C6)</f>
        <v>99.967280413327813</v>
      </c>
    </row>
    <row r="21" spans="2:12" x14ac:dyDescent="0.25">
      <c r="G21" t="s">
        <v>153</v>
      </c>
    </row>
    <row r="26" spans="2:12" x14ac:dyDescent="0.25">
      <c r="B26" s="152" t="s">
        <v>31</v>
      </c>
      <c r="C26" s="153" t="s">
        <v>20</v>
      </c>
      <c r="D26" s="153"/>
      <c r="E26" s="153"/>
      <c r="F26" s="153"/>
      <c r="G26" s="153"/>
      <c r="H26" s="153" t="s">
        <v>2</v>
      </c>
      <c r="I26" s="154" t="s">
        <v>3</v>
      </c>
      <c r="J26" s="155" t="s">
        <v>32</v>
      </c>
      <c r="K26" s="155"/>
      <c r="L26" s="155"/>
    </row>
    <row r="27" spans="2:12" ht="39" x14ac:dyDescent="0.25">
      <c r="B27" s="152"/>
      <c r="C27" s="26" t="s">
        <v>4</v>
      </c>
      <c r="D27" s="26" t="s">
        <v>5</v>
      </c>
      <c r="E27" s="26" t="s">
        <v>6</v>
      </c>
      <c r="F27" s="26" t="s">
        <v>7</v>
      </c>
      <c r="G27" s="26" t="s">
        <v>8</v>
      </c>
      <c r="H27" s="153"/>
      <c r="I27" s="154"/>
      <c r="J27" s="27" t="s">
        <v>33</v>
      </c>
      <c r="K27" s="27" t="s">
        <v>34</v>
      </c>
      <c r="L27" s="27" t="s">
        <v>2</v>
      </c>
    </row>
    <row r="28" spans="2:12" ht="26.25" x14ac:dyDescent="0.25">
      <c r="B28" s="152"/>
      <c r="C28" s="26" t="s">
        <v>11</v>
      </c>
      <c r="D28" s="26" t="s">
        <v>11</v>
      </c>
      <c r="E28" s="26" t="s">
        <v>11</v>
      </c>
      <c r="F28" s="26" t="s">
        <v>11</v>
      </c>
      <c r="G28" s="26" t="s">
        <v>11</v>
      </c>
      <c r="H28" s="26" t="s">
        <v>11</v>
      </c>
      <c r="I28" s="28" t="s">
        <v>11</v>
      </c>
      <c r="J28" s="27" t="s">
        <v>11</v>
      </c>
      <c r="K28" s="27" t="s">
        <v>11</v>
      </c>
      <c r="L28" s="27" t="s">
        <v>11</v>
      </c>
    </row>
    <row r="29" spans="2:12" x14ac:dyDescent="0.25">
      <c r="B29" s="23" t="s">
        <v>35</v>
      </c>
      <c r="C29" s="29">
        <v>10.833062770562742</v>
      </c>
      <c r="D29" s="29">
        <v>7.6881784858847153</v>
      </c>
      <c r="E29" s="29">
        <v>12.939750447845372</v>
      </c>
      <c r="F29" s="29">
        <v>7.9575596816976093</v>
      </c>
      <c r="G29" s="29">
        <v>16.882288629737634</v>
      </c>
      <c r="H29" s="29">
        <v>11.854951827353872</v>
      </c>
      <c r="I29" s="29">
        <v>12.235957954637417</v>
      </c>
      <c r="J29" s="29">
        <v>12.826022350785912</v>
      </c>
      <c r="K29" s="29">
        <v>10.395577049900568</v>
      </c>
      <c r="L29" s="29">
        <v>11.854951827353872</v>
      </c>
    </row>
    <row r="30" spans="2:12" x14ac:dyDescent="0.25">
      <c r="B30" s="23" t="s">
        <v>36</v>
      </c>
      <c r="C30" s="29">
        <v>0</v>
      </c>
      <c r="D30" s="29">
        <v>1.400025792757907</v>
      </c>
      <c r="E30" s="29">
        <v>1.0793932666832515</v>
      </c>
      <c r="F30" s="29">
        <v>0</v>
      </c>
      <c r="G30" s="29">
        <v>0</v>
      </c>
      <c r="H30" s="30">
        <v>0.43271958667148153</v>
      </c>
      <c r="I30" s="29">
        <v>0</v>
      </c>
      <c r="J30" s="29">
        <v>0.4581309858597874</v>
      </c>
      <c r="K30" s="29">
        <v>0.39453002768441497</v>
      </c>
      <c r="L30" s="29">
        <v>0.43271958667148153</v>
      </c>
    </row>
    <row r="31" spans="2:12" ht="25.5" x14ac:dyDescent="0.25">
      <c r="B31" s="23" t="s">
        <v>30</v>
      </c>
      <c r="C31" s="29">
        <v>59.589015151515035</v>
      </c>
      <c r="D31" s="29">
        <v>47.199948414484197</v>
      </c>
      <c r="E31" s="29">
        <v>51.778454919912022</v>
      </c>
      <c r="F31" s="29">
        <v>68.018188707843876</v>
      </c>
      <c r="G31" s="29">
        <v>64.152696793002931</v>
      </c>
      <c r="H31" s="29">
        <v>57.031285666919395</v>
      </c>
      <c r="I31" s="29">
        <v>53.753082002828542</v>
      </c>
      <c r="J31" s="29">
        <v>56.584846072344078</v>
      </c>
      <c r="K31" s="29">
        <v>57.702218074257672</v>
      </c>
      <c r="L31" s="29">
        <v>57.031285666919395</v>
      </c>
    </row>
    <row r="32" spans="2:12" x14ac:dyDescent="0.25">
      <c r="B32" s="23" t="s">
        <v>29</v>
      </c>
      <c r="C32" s="29">
        <v>23.093208874458838</v>
      </c>
      <c r="D32" s="29">
        <v>38.063890638706489</v>
      </c>
      <c r="E32" s="29">
        <v>29.689799209966196</v>
      </c>
      <c r="F32" s="29">
        <v>24.024251610458492</v>
      </c>
      <c r="G32" s="29">
        <v>12.8826530612245</v>
      </c>
      <c r="H32" s="29">
        <v>25.079925515141259</v>
      </c>
      <c r="I32" s="29">
        <v>27.842227250395489</v>
      </c>
      <c r="J32" s="29">
        <v>24.093390631247154</v>
      </c>
      <c r="K32" s="29">
        <v>26.5625409296686</v>
      </c>
      <c r="L32" s="29">
        <v>25.079925515141259</v>
      </c>
    </row>
    <row r="33" spans="2:12" x14ac:dyDescent="0.25">
      <c r="B33" s="23" t="s">
        <v>37</v>
      </c>
      <c r="C33" s="29">
        <v>0</v>
      </c>
      <c r="D33" s="29">
        <v>0</v>
      </c>
      <c r="E33" s="30">
        <v>0.17557596032932288</v>
      </c>
      <c r="F33" s="29">
        <v>0</v>
      </c>
      <c r="G33" s="29">
        <v>0</v>
      </c>
      <c r="H33" s="30">
        <v>5.3880610558383633E-2</v>
      </c>
      <c r="I33" s="29">
        <v>0</v>
      </c>
      <c r="J33" s="29">
        <v>0</v>
      </c>
      <c r="K33" s="29">
        <v>0.13485516610847817</v>
      </c>
      <c r="L33" s="29">
        <v>5.3880610558383633E-2</v>
      </c>
    </row>
    <row r="34" spans="2:12" x14ac:dyDescent="0.25">
      <c r="B34" s="25" t="s">
        <v>27</v>
      </c>
      <c r="C34" s="29">
        <v>5.2581168831168688</v>
      </c>
      <c r="D34" s="29">
        <v>4.95990714607154</v>
      </c>
      <c r="E34" s="29">
        <v>2.8999966317447656</v>
      </c>
      <c r="F34" s="29">
        <v>0</v>
      </c>
      <c r="G34" s="29">
        <v>4.7175655976676421</v>
      </c>
      <c r="H34" s="29">
        <v>4.3122001945587511</v>
      </c>
      <c r="I34" s="29">
        <v>5.2186872993375912</v>
      </c>
      <c r="J34" s="29">
        <v>5.0674576865673053</v>
      </c>
      <c r="K34" s="29">
        <v>3.1771603517010321</v>
      </c>
      <c r="L34" s="29">
        <v>4.3122001945587511</v>
      </c>
    </row>
    <row r="35" spans="2:12" x14ac:dyDescent="0.25">
      <c r="B35" s="23" t="s">
        <v>38</v>
      </c>
      <c r="C35" s="29">
        <v>0</v>
      </c>
      <c r="D35" s="29">
        <v>0</v>
      </c>
      <c r="E35" s="30">
        <v>0.36412067301230294</v>
      </c>
      <c r="F35" s="29">
        <v>0</v>
      </c>
      <c r="G35" s="29">
        <v>0</v>
      </c>
      <c r="H35" s="29">
        <v>0.11174106148719651</v>
      </c>
      <c r="I35" s="29">
        <v>0.48363548008408042</v>
      </c>
      <c r="J35" s="29">
        <v>0.18609375878168907</v>
      </c>
      <c r="K35" s="29">
        <v>0</v>
      </c>
      <c r="L35" s="29">
        <v>0.11174106148719651</v>
      </c>
    </row>
    <row r="36" spans="2:12" x14ac:dyDescent="0.25">
      <c r="B36" s="23" t="s">
        <v>26</v>
      </c>
      <c r="C36" s="29">
        <v>1.226596320346317</v>
      </c>
      <c r="D36" s="30">
        <v>0.68804952209518067</v>
      </c>
      <c r="E36" s="29">
        <v>1.0729088905064232</v>
      </c>
      <c r="F36" s="29">
        <v>0</v>
      </c>
      <c r="G36" s="30">
        <v>1.3647959183673481</v>
      </c>
      <c r="H36" s="29">
        <v>1.123295537308955</v>
      </c>
      <c r="I36" s="29">
        <v>0.46641001271700061</v>
      </c>
      <c r="J36" s="29">
        <v>0.78405851441393803</v>
      </c>
      <c r="K36" s="29">
        <v>1.6331184006801274</v>
      </c>
      <c r="L36" s="29">
        <v>1.123295537308955</v>
      </c>
    </row>
    <row r="37" spans="2:12" x14ac:dyDescent="0.25">
      <c r="B37" s="23" t="s">
        <v>2</v>
      </c>
      <c r="C37" s="31">
        <v>100</v>
      </c>
      <c r="D37" s="31">
        <v>100</v>
      </c>
      <c r="E37" s="31">
        <v>100</v>
      </c>
      <c r="F37" s="31">
        <v>100</v>
      </c>
      <c r="G37" s="31">
        <v>100</v>
      </c>
      <c r="H37" s="31">
        <v>100</v>
      </c>
      <c r="I37" s="32">
        <v>100</v>
      </c>
      <c r="J37" s="33">
        <v>100</v>
      </c>
      <c r="K37" s="33">
        <v>100</v>
      </c>
      <c r="L37" s="33">
        <v>100</v>
      </c>
    </row>
  </sheetData>
  <mergeCells count="5">
    <mergeCell ref="B26:B28"/>
    <mergeCell ref="C26:G26"/>
    <mergeCell ref="H26:H27"/>
    <mergeCell ref="I26:I27"/>
    <mergeCell ref="J26:L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523F-BABC-42DC-A43F-1E2AF41FE71E}">
  <dimension ref="B2:O49"/>
  <sheetViews>
    <sheetView topLeftCell="A31" workbookViewId="0">
      <selection activeCell="I49" sqref="I49"/>
    </sheetView>
  </sheetViews>
  <sheetFormatPr defaultRowHeight="15" x14ac:dyDescent="0.25"/>
  <cols>
    <col min="2" max="2" width="25.28515625" customWidth="1"/>
  </cols>
  <sheetData>
    <row r="2" spans="2:15" x14ac:dyDescent="0.25">
      <c r="B2" s="34" t="s">
        <v>39</v>
      </c>
      <c r="C2" s="34"/>
      <c r="D2" s="34"/>
      <c r="E2" s="34"/>
      <c r="F2" s="34"/>
      <c r="G2" s="34"/>
      <c r="H2" s="34"/>
      <c r="I2" s="34"/>
      <c r="J2" s="12"/>
      <c r="K2" s="12"/>
      <c r="L2" s="12"/>
      <c r="M2" s="12"/>
      <c r="N2" s="12"/>
      <c r="O2" s="12"/>
    </row>
    <row r="3" spans="2:15" x14ac:dyDescent="0.25">
      <c r="B3" s="34"/>
      <c r="C3" s="34"/>
      <c r="D3" s="34"/>
      <c r="E3" s="34"/>
      <c r="F3" s="34"/>
      <c r="G3" s="34"/>
      <c r="H3" s="34"/>
      <c r="I3" s="34"/>
      <c r="J3" s="12"/>
      <c r="K3" s="12"/>
      <c r="L3" s="12"/>
      <c r="M3" s="12"/>
      <c r="N3" s="12"/>
      <c r="O3" s="12"/>
    </row>
    <row r="4" spans="2:15" ht="26.25" x14ac:dyDescent="0.25">
      <c r="B4" s="148" t="s">
        <v>40</v>
      </c>
      <c r="C4" s="147" t="s">
        <v>20</v>
      </c>
      <c r="D4" s="147"/>
      <c r="E4" s="147"/>
      <c r="F4" s="147"/>
      <c r="G4" s="147"/>
      <c r="H4" s="157"/>
      <c r="I4" s="158" t="s">
        <v>41</v>
      </c>
      <c r="J4" s="158"/>
      <c r="K4" s="158"/>
      <c r="L4" s="158"/>
      <c r="M4" s="158"/>
      <c r="N4" s="158"/>
      <c r="O4" s="37" t="s">
        <v>3</v>
      </c>
    </row>
    <row r="5" spans="2:15" ht="39" x14ac:dyDescent="0.25">
      <c r="B5" s="148"/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35" t="s">
        <v>2</v>
      </c>
      <c r="I5" s="36" t="s">
        <v>12</v>
      </c>
      <c r="J5" s="36" t="s">
        <v>13</v>
      </c>
      <c r="K5" s="36" t="s">
        <v>14</v>
      </c>
      <c r="L5" s="36" t="s">
        <v>15</v>
      </c>
      <c r="M5" s="36" t="s">
        <v>16</v>
      </c>
      <c r="N5" s="36" t="s">
        <v>2</v>
      </c>
      <c r="O5" s="37"/>
    </row>
    <row r="6" spans="2:15" ht="26.25" x14ac:dyDescent="0.25">
      <c r="B6" s="148"/>
      <c r="C6" s="14" t="s">
        <v>11</v>
      </c>
      <c r="D6" s="14" t="s">
        <v>11</v>
      </c>
      <c r="E6" s="14" t="s">
        <v>11</v>
      </c>
      <c r="F6" s="14" t="s">
        <v>11</v>
      </c>
      <c r="G6" s="14" t="s">
        <v>11</v>
      </c>
      <c r="H6" s="35" t="s">
        <v>11</v>
      </c>
      <c r="I6" s="36" t="s">
        <v>11</v>
      </c>
      <c r="J6" s="36" t="s">
        <v>11</v>
      </c>
      <c r="K6" s="36" t="s">
        <v>11</v>
      </c>
      <c r="L6" s="36" t="s">
        <v>11</v>
      </c>
      <c r="M6" s="36" t="s">
        <v>11</v>
      </c>
      <c r="N6" s="36" t="s">
        <v>11</v>
      </c>
      <c r="O6" s="38" t="s">
        <v>11</v>
      </c>
    </row>
    <row r="7" spans="2:15" x14ac:dyDescent="0.25">
      <c r="B7" s="39" t="s">
        <v>42</v>
      </c>
      <c r="C7" s="40">
        <v>3.3978625541125447</v>
      </c>
      <c r="D7" s="40">
        <v>0</v>
      </c>
      <c r="E7" s="40">
        <v>0</v>
      </c>
      <c r="F7" s="40">
        <v>0</v>
      </c>
      <c r="G7" s="40">
        <v>0</v>
      </c>
      <c r="H7" s="41">
        <v>1.6365770041822811</v>
      </c>
      <c r="I7" s="40">
        <v>2.8120468006749975</v>
      </c>
      <c r="J7" s="40">
        <v>0.70404068785926499</v>
      </c>
      <c r="K7" s="40">
        <v>1.1408954647538612</v>
      </c>
      <c r="L7" s="40">
        <v>0</v>
      </c>
      <c r="M7" s="40">
        <v>0</v>
      </c>
      <c r="N7" s="40">
        <v>1.6383751395967969</v>
      </c>
      <c r="O7" s="42">
        <v>3.8658779236645056</v>
      </c>
    </row>
    <row r="8" spans="2:15" x14ac:dyDescent="0.25">
      <c r="B8" s="39" t="s">
        <v>43</v>
      </c>
      <c r="C8" s="40">
        <v>15.998106060606029</v>
      </c>
      <c r="D8" s="40">
        <v>6.9762022152219902</v>
      </c>
      <c r="E8" s="40">
        <v>9.2466687083077073</v>
      </c>
      <c r="F8" s="43">
        <v>100</v>
      </c>
      <c r="G8" s="43">
        <v>25.599489795918402</v>
      </c>
      <c r="H8" s="41">
        <v>16.586258294721965</v>
      </c>
      <c r="I8" s="40">
        <v>16.763393737146611</v>
      </c>
      <c r="J8" s="40">
        <v>15.144950948164817</v>
      </c>
      <c r="K8" s="40">
        <v>12.447289433895685</v>
      </c>
      <c r="L8" s="40">
        <v>16.091398472301552</v>
      </c>
      <c r="M8" s="40">
        <v>23.960342283568885</v>
      </c>
      <c r="N8" s="40">
        <v>16.604481903117922</v>
      </c>
      <c r="O8" s="42">
        <v>8.2676062124812955</v>
      </c>
    </row>
    <row r="9" spans="2:15" ht="25.5" x14ac:dyDescent="0.25">
      <c r="B9" s="39" t="s">
        <v>44</v>
      </c>
      <c r="C9" s="43">
        <v>21.660308441558399</v>
      </c>
      <c r="D9" s="43">
        <v>42.455382005520576</v>
      </c>
      <c r="E9" s="43">
        <v>47.440930921093504</v>
      </c>
      <c r="F9" s="40">
        <v>0</v>
      </c>
      <c r="G9" s="40">
        <v>9.5061953352769759</v>
      </c>
      <c r="H9" s="41">
        <v>29.136889827491942</v>
      </c>
      <c r="I9" s="44">
        <v>31.60921794361413</v>
      </c>
      <c r="J9" s="44">
        <v>25.978602132285985</v>
      </c>
      <c r="K9" s="44">
        <v>26.431338238112968</v>
      </c>
      <c r="L9" s="44">
        <v>30.450719853785767</v>
      </c>
      <c r="M9" s="40">
        <v>26.774261327056088</v>
      </c>
      <c r="N9" s="44">
        <v>29.112971114813771</v>
      </c>
      <c r="O9" s="45">
        <v>29.525247419620754</v>
      </c>
    </row>
    <row r="10" spans="2:15" ht="25.5" x14ac:dyDescent="0.25">
      <c r="B10" s="39" t="s">
        <v>45</v>
      </c>
      <c r="C10" s="43">
        <v>25.627840909090853</v>
      </c>
      <c r="D10" s="43">
        <v>24.679901987519973</v>
      </c>
      <c r="E10" s="43">
        <v>29.761127347911312</v>
      </c>
      <c r="F10" s="40">
        <v>0</v>
      </c>
      <c r="G10" s="43">
        <v>28.40014577259479</v>
      </c>
      <c r="H10" s="41">
        <v>26.457278914416467</v>
      </c>
      <c r="I10" s="44">
        <v>22.702264335789685</v>
      </c>
      <c r="J10" s="44">
        <v>32.711618085011672</v>
      </c>
      <c r="K10" s="44">
        <v>35.631112973765553</v>
      </c>
      <c r="L10" s="44">
        <v>26.098734550798536</v>
      </c>
      <c r="M10" s="40">
        <v>20.179584688554929</v>
      </c>
      <c r="N10" s="40">
        <v>26.486347983617705</v>
      </c>
      <c r="O10" s="45">
        <v>21.50461309047207</v>
      </c>
    </row>
    <row r="11" spans="2:15" x14ac:dyDescent="0.25">
      <c r="B11" s="39" t="s">
        <v>46</v>
      </c>
      <c r="C11" s="43">
        <v>23.439123376623332</v>
      </c>
      <c r="D11" s="40">
        <v>7.7360319830198074</v>
      </c>
      <c r="E11" s="40">
        <v>2.4969697016714911</v>
      </c>
      <c r="F11" s="40">
        <v>0</v>
      </c>
      <c r="G11" s="43">
        <v>22.294096209912563</v>
      </c>
      <c r="H11" s="41">
        <v>15.121935097046453</v>
      </c>
      <c r="I11" s="40">
        <v>15.581549027124934</v>
      </c>
      <c r="J11" s="40">
        <v>18.310069649080475</v>
      </c>
      <c r="K11" s="40">
        <v>13.149409161350002</v>
      </c>
      <c r="L11" s="40">
        <v>17.102797277262191</v>
      </c>
      <c r="M11" s="40">
        <v>8.2985639912600817</v>
      </c>
      <c r="N11" s="40">
        <v>15.13854982825954</v>
      </c>
      <c r="O11" s="45">
        <v>28.702998955595969</v>
      </c>
    </row>
    <row r="12" spans="2:15" x14ac:dyDescent="0.25">
      <c r="B12" s="39" t="s">
        <v>47</v>
      </c>
      <c r="C12" s="40">
        <v>9.5657467532467262</v>
      </c>
      <c r="D12" s="43">
        <v>18.152481808717706</v>
      </c>
      <c r="E12" s="40">
        <v>11.054303321015567</v>
      </c>
      <c r="F12" s="40">
        <v>0</v>
      </c>
      <c r="G12" s="40">
        <v>14.200072886297388</v>
      </c>
      <c r="H12" s="41">
        <v>10.911262298115544</v>
      </c>
      <c r="I12" s="40">
        <v>10.216459409864983</v>
      </c>
      <c r="J12" s="40">
        <v>7.150718497597353</v>
      </c>
      <c r="K12" s="40">
        <v>11.199954728122169</v>
      </c>
      <c r="L12" s="40">
        <v>10.256349845851945</v>
      </c>
      <c r="M12" s="40">
        <v>20.787247709560045</v>
      </c>
      <c r="N12" s="40">
        <v>10.869310880299953</v>
      </c>
      <c r="O12" s="45">
        <v>6.836945959515754</v>
      </c>
    </row>
    <row r="13" spans="2:15" x14ac:dyDescent="0.25">
      <c r="B13" s="39" t="s">
        <v>48</v>
      </c>
      <c r="C13" s="40">
        <v>0.31101190476190393</v>
      </c>
      <c r="D13" s="40">
        <v>0</v>
      </c>
      <c r="E13" s="40">
        <v>0</v>
      </c>
      <c r="F13" s="40">
        <v>0</v>
      </c>
      <c r="G13" s="40">
        <v>0</v>
      </c>
      <c r="H13" s="41">
        <v>0.14979856402496572</v>
      </c>
      <c r="I13" s="40">
        <v>0.31506874578448363</v>
      </c>
      <c r="J13" s="40">
        <v>0</v>
      </c>
      <c r="K13" s="40">
        <v>0</v>
      </c>
      <c r="L13" s="40">
        <v>0</v>
      </c>
      <c r="M13" s="40">
        <v>0</v>
      </c>
      <c r="N13" s="40">
        <v>0.14996315029394577</v>
      </c>
      <c r="O13" s="45">
        <v>1.2967104386496495</v>
      </c>
    </row>
    <row r="14" spans="2:15" x14ac:dyDescent="0.25">
      <c r="B14" s="39" t="s">
        <v>2</v>
      </c>
      <c r="C14" s="46">
        <v>100</v>
      </c>
      <c r="D14" s="46">
        <v>100</v>
      </c>
      <c r="E14" s="46">
        <v>100</v>
      </c>
      <c r="F14" s="46">
        <v>100</v>
      </c>
      <c r="G14" s="46">
        <v>100</v>
      </c>
      <c r="H14" s="47">
        <v>100</v>
      </c>
      <c r="I14" s="46">
        <v>100</v>
      </c>
      <c r="J14" s="46">
        <v>100</v>
      </c>
      <c r="K14" s="46">
        <v>100</v>
      </c>
      <c r="L14" s="46">
        <v>100</v>
      </c>
      <c r="M14" s="46">
        <v>100</v>
      </c>
      <c r="N14" s="46">
        <v>100</v>
      </c>
      <c r="O14" s="46">
        <v>100</v>
      </c>
    </row>
    <row r="15" spans="2:15" x14ac:dyDescent="0.25">
      <c r="B15" s="8" t="s">
        <v>17</v>
      </c>
      <c r="C15" s="9"/>
      <c r="D15" s="9"/>
      <c r="E15" s="9"/>
      <c r="F15" s="9"/>
      <c r="G15" s="9"/>
      <c r="H15" s="12"/>
      <c r="I15" s="12"/>
      <c r="J15" s="12"/>
      <c r="K15" s="12"/>
      <c r="L15" s="12"/>
      <c r="M15" s="12"/>
      <c r="N15" s="12"/>
      <c r="O15" s="12"/>
    </row>
    <row r="16" spans="2:15" x14ac:dyDescent="0.25">
      <c r="B16" s="48"/>
      <c r="C16" s="9"/>
      <c r="D16" s="9"/>
      <c r="E16" s="9"/>
      <c r="F16" s="9"/>
      <c r="G16" s="9"/>
      <c r="H16" s="12"/>
      <c r="I16" s="12"/>
      <c r="J16" s="12"/>
      <c r="K16" s="12"/>
      <c r="L16" s="12"/>
      <c r="M16" s="12"/>
      <c r="N16" s="12"/>
      <c r="O16" s="12"/>
    </row>
    <row r="17" spans="2:15" x14ac:dyDescent="0.25">
      <c r="B17" s="34" t="s">
        <v>49</v>
      </c>
      <c r="C17" s="9"/>
      <c r="D17" s="9"/>
      <c r="E17" s="9"/>
      <c r="F17" s="9"/>
      <c r="G17" s="9"/>
      <c r="H17" s="12"/>
      <c r="I17" s="12"/>
      <c r="J17" s="12"/>
      <c r="K17" s="12"/>
      <c r="L17" s="12"/>
      <c r="M17" s="12"/>
      <c r="N17" s="12"/>
      <c r="O17" s="12"/>
    </row>
    <row r="18" spans="2:15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x14ac:dyDescent="0.25">
      <c r="B19" s="148" t="s">
        <v>40</v>
      </c>
      <c r="C19" s="159" t="s">
        <v>1</v>
      </c>
      <c r="D19" s="159"/>
      <c r="E19" s="159"/>
      <c r="F19" s="159"/>
      <c r="G19" s="159"/>
      <c r="H19" s="160"/>
      <c r="I19" s="158" t="s">
        <v>41</v>
      </c>
      <c r="J19" s="158"/>
      <c r="K19" s="158"/>
      <c r="L19" s="158"/>
      <c r="M19" s="158"/>
      <c r="N19" s="158"/>
      <c r="O19" s="156" t="s">
        <v>3</v>
      </c>
    </row>
    <row r="20" spans="2:15" ht="39" x14ac:dyDescent="0.25">
      <c r="B20" s="148"/>
      <c r="C20" s="14" t="s">
        <v>4</v>
      </c>
      <c r="D20" s="14" t="s">
        <v>5</v>
      </c>
      <c r="E20" s="14" t="s">
        <v>6</v>
      </c>
      <c r="F20" s="14" t="s">
        <v>7</v>
      </c>
      <c r="G20" s="14" t="s">
        <v>8</v>
      </c>
      <c r="H20" s="49" t="s">
        <v>2</v>
      </c>
      <c r="I20" s="36" t="s">
        <v>12</v>
      </c>
      <c r="J20" s="36" t="s">
        <v>13</v>
      </c>
      <c r="K20" s="36" t="s">
        <v>14</v>
      </c>
      <c r="L20" s="36" t="s">
        <v>15</v>
      </c>
      <c r="M20" s="36" t="s">
        <v>16</v>
      </c>
      <c r="N20" s="36" t="s">
        <v>2</v>
      </c>
      <c r="O20" s="156"/>
    </row>
    <row r="21" spans="2:15" x14ac:dyDescent="0.25">
      <c r="B21" s="148"/>
      <c r="C21" s="18" t="s">
        <v>50</v>
      </c>
      <c r="D21" s="18" t="s">
        <v>50</v>
      </c>
      <c r="E21" s="18" t="s">
        <v>50</v>
      </c>
      <c r="F21" s="18" t="s">
        <v>50</v>
      </c>
      <c r="G21" s="18" t="s">
        <v>50</v>
      </c>
      <c r="H21" s="50" t="s">
        <v>50</v>
      </c>
      <c r="I21" s="36" t="s">
        <v>50</v>
      </c>
      <c r="J21" s="36" t="s">
        <v>50</v>
      </c>
      <c r="K21" s="36" t="s">
        <v>50</v>
      </c>
      <c r="L21" s="36" t="s">
        <v>50</v>
      </c>
      <c r="M21" s="36" t="s">
        <v>50</v>
      </c>
      <c r="N21" s="36" t="s">
        <v>50</v>
      </c>
      <c r="O21" s="51" t="s">
        <v>50</v>
      </c>
    </row>
    <row r="22" spans="2:15" x14ac:dyDescent="0.25">
      <c r="B22" s="39" t="s">
        <v>42</v>
      </c>
      <c r="C22" s="46">
        <v>35.677556818181813</v>
      </c>
      <c r="D22" s="46">
        <v>0</v>
      </c>
      <c r="E22" s="46">
        <v>0</v>
      </c>
      <c r="F22" s="46">
        <v>0</v>
      </c>
      <c r="G22" s="46">
        <v>0</v>
      </c>
      <c r="H22" s="47">
        <v>35.677556818181813</v>
      </c>
      <c r="I22" s="46">
        <v>29.146306818181813</v>
      </c>
      <c r="J22" s="46">
        <v>3.265625</v>
      </c>
      <c r="K22" s="46">
        <v>3.265625</v>
      </c>
      <c r="L22" s="46">
        <v>0</v>
      </c>
      <c r="M22" s="46">
        <v>0</v>
      </c>
      <c r="N22" s="46">
        <v>35.677556818181813</v>
      </c>
      <c r="O22" s="52">
        <v>9.7357954545454533</v>
      </c>
    </row>
    <row r="23" spans="2:15" x14ac:dyDescent="0.25">
      <c r="B23" s="39" t="s">
        <v>43</v>
      </c>
      <c r="C23" s="46">
        <v>167.98011363636374</v>
      </c>
      <c r="D23" s="46">
        <v>11.02315879828326</v>
      </c>
      <c r="E23" s="46">
        <v>61.860213658578807</v>
      </c>
      <c r="F23" s="46">
        <v>58</v>
      </c>
      <c r="G23" s="46">
        <v>62.71875</v>
      </c>
      <c r="H23" s="47">
        <v>361.58223609322613</v>
      </c>
      <c r="I23" s="46">
        <v>173.74924807779954</v>
      </c>
      <c r="J23" s="46">
        <v>70.248397987457125</v>
      </c>
      <c r="K23" s="46">
        <v>35.628311982408576</v>
      </c>
      <c r="L23" s="46">
        <v>24.015719959309049</v>
      </c>
      <c r="M23" s="46">
        <v>57.940558086251293</v>
      </c>
      <c r="N23" s="46">
        <v>361.58223609322613</v>
      </c>
      <c r="O23" s="52">
        <v>20.821072101301176</v>
      </c>
    </row>
    <row r="24" spans="2:15" ht="25.5" x14ac:dyDescent="0.25">
      <c r="B24" s="39" t="s">
        <v>44</v>
      </c>
      <c r="C24" s="46">
        <v>227.43323863636377</v>
      </c>
      <c r="D24" s="46">
        <v>67.084124463519288</v>
      </c>
      <c r="E24" s="46">
        <v>317.37982786211677</v>
      </c>
      <c r="F24" s="46">
        <v>0</v>
      </c>
      <c r="G24" s="46">
        <v>23.290178571428569</v>
      </c>
      <c r="H24" s="47">
        <v>635.18736953343182</v>
      </c>
      <c r="I24" s="46">
        <v>327.6232686618909</v>
      </c>
      <c r="J24" s="46">
        <v>120.4992467781988</v>
      </c>
      <c r="K24" s="46">
        <v>75.655344069983983</v>
      </c>
      <c r="L24" s="46">
        <v>45.446389375459539</v>
      </c>
      <c r="M24" s="46">
        <v>64.745136996669686</v>
      </c>
      <c r="N24" s="46">
        <v>633.96938588220564</v>
      </c>
      <c r="O24" s="53">
        <v>74.3561424593033</v>
      </c>
    </row>
    <row r="25" spans="2:15" ht="25.5" x14ac:dyDescent="0.25">
      <c r="B25" s="39" t="s">
        <v>45</v>
      </c>
      <c r="C25" s="46">
        <v>269.09232954545467</v>
      </c>
      <c r="D25" s="46">
        <v>38.996931330472101</v>
      </c>
      <c r="E25" s="46">
        <v>199.10194195752746</v>
      </c>
      <c r="F25" s="46">
        <v>0</v>
      </c>
      <c r="G25" s="46">
        <v>69.580357142857167</v>
      </c>
      <c r="H25" s="47">
        <v>576.77155997631417</v>
      </c>
      <c r="I25" s="46">
        <v>235.30446279897006</v>
      </c>
      <c r="J25" s="46">
        <v>151.72969354041069</v>
      </c>
      <c r="K25" s="46">
        <v>101.98818112582853</v>
      </c>
      <c r="L25" s="46">
        <v>38.951238535495214</v>
      </c>
      <c r="M25" s="46">
        <v>48.79798397560662</v>
      </c>
      <c r="N25" s="46">
        <v>576.77155997631417</v>
      </c>
      <c r="O25" s="53">
        <v>54.1570423360699</v>
      </c>
    </row>
    <row r="26" spans="2:15" x14ac:dyDescent="0.25">
      <c r="B26" s="39" t="s">
        <v>46</v>
      </c>
      <c r="C26" s="46">
        <v>246.11079545454561</v>
      </c>
      <c r="D26" s="46">
        <v>12.223772532188839</v>
      </c>
      <c r="E26" s="46">
        <v>16.704727304182342</v>
      </c>
      <c r="F26" s="46">
        <v>0</v>
      </c>
      <c r="G26" s="46">
        <v>54.62053571428573</v>
      </c>
      <c r="H26" s="47">
        <v>329.65983100520322</v>
      </c>
      <c r="I26" s="46">
        <v>161.49966228802231</v>
      </c>
      <c r="J26" s="46">
        <v>84.929496588599108</v>
      </c>
      <c r="K26" s="46">
        <v>37.638013840117921</v>
      </c>
      <c r="L26" s="46">
        <v>25.52518916479324</v>
      </c>
      <c r="M26" s="46">
        <v>20.067469123669781</v>
      </c>
      <c r="N26" s="46">
        <v>329.65983100520322</v>
      </c>
      <c r="O26" s="53">
        <v>72.285398629148617</v>
      </c>
    </row>
    <row r="27" spans="2:15" x14ac:dyDescent="0.25">
      <c r="B27" s="39" t="s">
        <v>47</v>
      </c>
      <c r="C27" s="46">
        <v>100.44034090909089</v>
      </c>
      <c r="D27" s="46">
        <v>28.682896995708159</v>
      </c>
      <c r="E27" s="46">
        <v>73.953289217594431</v>
      </c>
      <c r="F27" s="46">
        <v>0</v>
      </c>
      <c r="G27" s="46">
        <v>34.790178571428569</v>
      </c>
      <c r="H27" s="47">
        <v>237.86670569382127</v>
      </c>
      <c r="I27" s="46">
        <v>105.89157352713653</v>
      </c>
      <c r="J27" s="46">
        <v>33.167919832474567</v>
      </c>
      <c r="K27" s="46">
        <v>32.05802221934038</v>
      </c>
      <c r="L27" s="46">
        <v>15.307160911257492</v>
      </c>
      <c r="M27" s="46">
        <v>50.26742602900994</v>
      </c>
      <c r="N27" s="46">
        <v>236.69210251921811</v>
      </c>
      <c r="O27" s="53">
        <v>17.218108980671207</v>
      </c>
    </row>
    <row r="28" spans="2:15" x14ac:dyDescent="0.25">
      <c r="B28" s="39" t="s">
        <v>48</v>
      </c>
      <c r="C28" s="46">
        <v>3.265625</v>
      </c>
      <c r="D28" s="46">
        <v>0</v>
      </c>
      <c r="E28" s="46">
        <v>0</v>
      </c>
      <c r="F28" s="46">
        <v>0</v>
      </c>
      <c r="G28" s="46">
        <v>0</v>
      </c>
      <c r="H28" s="47">
        <v>3.265625</v>
      </c>
      <c r="I28" s="46">
        <v>3.265625</v>
      </c>
      <c r="J28" s="46">
        <v>0</v>
      </c>
      <c r="K28" s="46">
        <v>0</v>
      </c>
      <c r="L28" s="46">
        <v>0</v>
      </c>
      <c r="M28" s="46">
        <v>0</v>
      </c>
      <c r="N28" s="46">
        <v>3.265625</v>
      </c>
      <c r="O28" s="53">
        <v>3.265625</v>
      </c>
    </row>
    <row r="29" spans="2:15" x14ac:dyDescent="0.25">
      <c r="B29" s="39" t="s">
        <v>2</v>
      </c>
      <c r="C29" s="46">
        <v>1050</v>
      </c>
      <c r="D29" s="46">
        <v>158.01088412017157</v>
      </c>
      <c r="E29" s="46">
        <v>669.00000000000261</v>
      </c>
      <c r="F29" s="46">
        <v>58</v>
      </c>
      <c r="G29" s="46">
        <v>245</v>
      </c>
      <c r="H29" s="47">
        <v>2180.0108841201868</v>
      </c>
      <c r="I29" s="46">
        <v>1036.4801471720029</v>
      </c>
      <c r="J29" s="46">
        <v>463.84037972714231</v>
      </c>
      <c r="K29" s="46">
        <v>286.2334982376787</v>
      </c>
      <c r="L29" s="46">
        <v>149.24569794631455</v>
      </c>
      <c r="M29" s="46">
        <v>241.81857421120725</v>
      </c>
      <c r="N29" s="46">
        <v>2177.618297294357</v>
      </c>
      <c r="O29" s="53">
        <v>251.83918496103968</v>
      </c>
    </row>
    <row r="30" spans="2:15" x14ac:dyDescent="0.25">
      <c r="B30" s="8" t="s">
        <v>17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3" spans="2:9" x14ac:dyDescent="0.25">
      <c r="B33" s="54" t="s">
        <v>51</v>
      </c>
      <c r="C33" s="40">
        <f>10.9112622981155+1.6</f>
        <v>12.511262298115499</v>
      </c>
      <c r="I33" t="s">
        <v>155</v>
      </c>
    </row>
    <row r="34" spans="2:9" x14ac:dyDescent="0.25">
      <c r="B34" s="54" t="s">
        <v>52</v>
      </c>
      <c r="C34" s="40">
        <v>15.121935097046453</v>
      </c>
    </row>
    <row r="35" spans="2:9" x14ac:dyDescent="0.25">
      <c r="B35" s="54" t="s">
        <v>53</v>
      </c>
      <c r="C35" s="40">
        <v>16.586258294721965</v>
      </c>
    </row>
    <row r="36" spans="2:9" x14ac:dyDescent="0.25">
      <c r="B36" s="54" t="s">
        <v>54</v>
      </c>
      <c r="C36" s="40">
        <f>26.4572789144165+0.1</f>
        <v>26.5572789144165</v>
      </c>
    </row>
    <row r="37" spans="2:9" x14ac:dyDescent="0.25">
      <c r="B37" s="54" t="s">
        <v>55</v>
      </c>
      <c r="C37" s="40">
        <v>29.136889827491942</v>
      </c>
    </row>
    <row r="49" spans="9:9" x14ac:dyDescent="0.25">
      <c r="I49" t="s">
        <v>153</v>
      </c>
    </row>
  </sheetData>
  <mergeCells count="7">
    <mergeCell ref="O19:O20"/>
    <mergeCell ref="B4:B6"/>
    <mergeCell ref="C4:H4"/>
    <mergeCell ref="I4:N4"/>
    <mergeCell ref="B19:B21"/>
    <mergeCell ref="C19:H19"/>
    <mergeCell ref="I19:N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042D-B6A6-439C-908E-085866A69D2C}">
  <dimension ref="A1:W42"/>
  <sheetViews>
    <sheetView workbookViewId="0">
      <selection activeCell="Q29" sqref="Q29"/>
    </sheetView>
  </sheetViews>
  <sheetFormatPr defaultRowHeight="15" x14ac:dyDescent="0.25"/>
  <cols>
    <col min="1" max="1" width="13.5703125" customWidth="1"/>
  </cols>
  <sheetData>
    <row r="1" spans="1:23" x14ac:dyDescent="0.25">
      <c r="A1" t="s">
        <v>156</v>
      </c>
    </row>
    <row r="3" spans="1:23" x14ac:dyDescent="0.25">
      <c r="A3" s="55"/>
      <c r="B3" s="55" t="s">
        <v>4</v>
      </c>
      <c r="C3" s="55" t="s">
        <v>56</v>
      </c>
      <c r="D3" s="55" t="s">
        <v>57</v>
      </c>
      <c r="E3" s="55" t="s">
        <v>7</v>
      </c>
      <c r="F3" s="55" t="s">
        <v>8</v>
      </c>
      <c r="G3" s="55" t="s">
        <v>58</v>
      </c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x14ac:dyDescent="0.25">
      <c r="A4" s="55"/>
      <c r="B4" s="55"/>
      <c r="C4" s="55"/>
      <c r="D4" s="55"/>
      <c r="E4" s="55"/>
      <c r="F4" s="55"/>
      <c r="G4" s="55"/>
      <c r="J4" t="s">
        <v>157</v>
      </c>
    </row>
    <row r="5" spans="1:23" x14ac:dyDescent="0.25">
      <c r="A5" s="55" t="s">
        <v>59</v>
      </c>
      <c r="B5" s="24">
        <v>49.4</v>
      </c>
      <c r="C5" s="24">
        <v>32.4</v>
      </c>
      <c r="D5" s="24">
        <v>47.4</v>
      </c>
      <c r="E5" s="24">
        <v>34.6</v>
      </c>
      <c r="F5" s="24">
        <v>37.799999999999997</v>
      </c>
      <c r="G5" s="24">
        <v>25.654320987654323</v>
      </c>
    </row>
    <row r="6" spans="1:23" x14ac:dyDescent="0.25">
      <c r="A6" s="55" t="s">
        <v>60</v>
      </c>
      <c r="B6" s="24">
        <v>42.9</v>
      </c>
      <c r="C6" s="24">
        <v>53.5</v>
      </c>
      <c r="D6" s="24">
        <v>43</v>
      </c>
      <c r="E6" s="24">
        <v>60.7</v>
      </c>
      <c r="F6" s="24">
        <v>44.6</v>
      </c>
      <c r="G6" s="24">
        <v>63.604938271604937</v>
      </c>
    </row>
    <row r="7" spans="1:23" x14ac:dyDescent="0.25">
      <c r="A7" s="55" t="s">
        <v>61</v>
      </c>
      <c r="B7" s="24">
        <v>5.2</v>
      </c>
      <c r="C7" s="24">
        <v>12.6</v>
      </c>
      <c r="D7" s="24">
        <v>7.7</v>
      </c>
      <c r="E7" s="24">
        <v>4.7</v>
      </c>
      <c r="F7" s="24">
        <v>14.9</v>
      </c>
      <c r="G7" s="24">
        <v>9.0864197530864192</v>
      </c>
    </row>
    <row r="8" spans="1:23" x14ac:dyDescent="0.25">
      <c r="A8" s="55" t="s">
        <v>62</v>
      </c>
      <c r="B8" s="24">
        <v>2.5</v>
      </c>
      <c r="C8" s="24">
        <v>1.4</v>
      </c>
      <c r="D8" s="24">
        <v>2</v>
      </c>
      <c r="E8" s="24">
        <v>0</v>
      </c>
      <c r="F8" s="24">
        <v>2.7</v>
      </c>
      <c r="G8" s="24">
        <v>1.654320987654321</v>
      </c>
    </row>
    <row r="9" spans="1:23" x14ac:dyDescent="0.25">
      <c r="A9" s="55" t="s">
        <v>2</v>
      </c>
      <c r="B9" s="24">
        <v>100</v>
      </c>
      <c r="C9" s="24">
        <v>100</v>
      </c>
      <c r="D9" s="24">
        <v>100</v>
      </c>
      <c r="E9" s="24">
        <v>100</v>
      </c>
      <c r="F9" s="24">
        <v>100</v>
      </c>
      <c r="G9" s="24">
        <v>100</v>
      </c>
    </row>
    <row r="29" spans="10:10" x14ac:dyDescent="0.25">
      <c r="J29" t="s">
        <v>153</v>
      </c>
    </row>
    <row r="36" spans="1:3" x14ac:dyDescent="0.25">
      <c r="A36" s="161"/>
      <c r="B36" s="57" t="s">
        <v>33</v>
      </c>
      <c r="C36" s="57" t="s">
        <v>34</v>
      </c>
    </row>
    <row r="37" spans="1:3" x14ac:dyDescent="0.25">
      <c r="A37" s="162"/>
    </row>
    <row r="38" spans="1:3" ht="30" x14ac:dyDescent="0.25">
      <c r="A38" s="58" t="s">
        <v>59</v>
      </c>
      <c r="B38" s="59">
        <v>47.983721829941238</v>
      </c>
      <c r="C38" s="59">
        <v>42.647908664110787</v>
      </c>
    </row>
    <row r="39" spans="1:3" ht="30" x14ac:dyDescent="0.25">
      <c r="A39" s="58" t="s">
        <v>60</v>
      </c>
      <c r="B39" s="59">
        <v>42.726707746893318</v>
      </c>
      <c r="C39" s="59">
        <v>46.764693633349786</v>
      </c>
    </row>
    <row r="40" spans="1:3" ht="30" x14ac:dyDescent="0.25">
      <c r="A40" s="58" t="s">
        <v>61</v>
      </c>
      <c r="B40" s="59">
        <v>6.9635382949315163</v>
      </c>
      <c r="C40" s="59">
        <v>8.567013839537891</v>
      </c>
    </row>
    <row r="41" spans="1:3" ht="30" x14ac:dyDescent="0.25">
      <c r="A41" s="58" t="s">
        <v>62</v>
      </c>
      <c r="B41" s="59">
        <v>2.3260321282339942</v>
      </c>
      <c r="C41" s="59">
        <v>2.02038386300298</v>
      </c>
    </row>
    <row r="42" spans="1:3" x14ac:dyDescent="0.25">
      <c r="A42" s="58" t="s">
        <v>2</v>
      </c>
      <c r="B42" s="59">
        <v>100</v>
      </c>
      <c r="C42" s="59">
        <v>100</v>
      </c>
    </row>
  </sheetData>
  <mergeCells count="1">
    <mergeCell ref="A36:A3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F271-F3CE-4677-B3C3-8C07EE0AE623}">
  <dimension ref="A2:AE49"/>
  <sheetViews>
    <sheetView topLeftCell="A10" workbookViewId="0">
      <selection activeCell="J38" sqref="J38"/>
    </sheetView>
  </sheetViews>
  <sheetFormatPr defaultRowHeight="15" x14ac:dyDescent="0.25"/>
  <sheetData>
    <row r="2" spans="1:26" x14ac:dyDescent="0.25">
      <c r="B2" t="s">
        <v>63</v>
      </c>
    </row>
    <row r="4" spans="1:26" x14ac:dyDescent="0.25">
      <c r="A4" s="60" t="s">
        <v>64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51" x14ac:dyDescent="0.25">
      <c r="A5" s="61"/>
      <c r="B5" s="62" t="s">
        <v>65</v>
      </c>
      <c r="C5" s="62" t="s">
        <v>66</v>
      </c>
      <c r="D5" s="62" t="s">
        <v>67</v>
      </c>
      <c r="E5" s="62" t="s">
        <v>68</v>
      </c>
      <c r="F5" s="62" t="s">
        <v>65</v>
      </c>
      <c r="G5" s="62" t="s">
        <v>66</v>
      </c>
      <c r="H5" s="62" t="s">
        <v>67</v>
      </c>
      <c r="I5" s="62" t="s">
        <v>68</v>
      </c>
      <c r="J5" s="63" t="s">
        <v>65</v>
      </c>
      <c r="K5" s="64" t="s">
        <v>66</v>
      </c>
      <c r="L5" s="64" t="s">
        <v>67</v>
      </c>
      <c r="M5" s="64" t="s">
        <v>68</v>
      </c>
      <c r="N5" s="64" t="s">
        <v>65</v>
      </c>
      <c r="O5" s="64" t="s">
        <v>66</v>
      </c>
      <c r="P5" s="64" t="s">
        <v>67</v>
      </c>
      <c r="Q5" s="64" t="s">
        <v>68</v>
      </c>
      <c r="R5" s="64" t="s">
        <v>65</v>
      </c>
      <c r="S5" s="64" t="s">
        <v>66</v>
      </c>
      <c r="T5" s="64" t="s">
        <v>67</v>
      </c>
      <c r="U5" s="64" t="s">
        <v>68</v>
      </c>
      <c r="V5" s="64" t="s">
        <v>65</v>
      </c>
      <c r="W5" s="64" t="s">
        <v>66</v>
      </c>
      <c r="X5" s="64" t="s">
        <v>67</v>
      </c>
      <c r="Y5" s="64" t="s">
        <v>68</v>
      </c>
      <c r="Z5" s="65"/>
    </row>
    <row r="6" spans="1:26" ht="76.5" x14ac:dyDescent="0.25">
      <c r="A6" s="66" t="s">
        <v>69</v>
      </c>
      <c r="B6" s="67">
        <v>54.958739177489043</v>
      </c>
      <c r="C6" s="67">
        <v>41.948593073592946</v>
      </c>
      <c r="D6" s="67">
        <v>1.8544372294372244</v>
      </c>
      <c r="E6" s="67">
        <v>1.2382305194805161</v>
      </c>
      <c r="F6" s="67">
        <v>39.439989682896851</v>
      </c>
      <c r="G6" s="67">
        <v>54.864200151801356</v>
      </c>
      <c r="H6" s="67">
        <v>4.9838338946390861</v>
      </c>
      <c r="I6" s="67">
        <v>0.7119762706627264</v>
      </c>
      <c r="J6" s="68">
        <v>45.731059754592998</v>
      </c>
      <c r="K6" s="67">
        <v>49.762822465990666</v>
      </c>
      <c r="L6" s="67">
        <v>3.9664211460743615</v>
      </c>
      <c r="M6" s="67">
        <v>0.53969663334162576</v>
      </c>
      <c r="N6" s="67">
        <v>21.996968548692674</v>
      </c>
      <c r="O6" s="67">
        <v>73.323228495642283</v>
      </c>
      <c r="P6" s="67">
        <v>4.6798029556650214</v>
      </c>
      <c r="Q6" s="67">
        <v>0</v>
      </c>
      <c r="R6" s="67">
        <v>35.153061224489832</v>
      </c>
      <c r="S6" s="67">
        <v>59.435131195335288</v>
      </c>
      <c r="T6" s="67">
        <v>5.4118075801749317</v>
      </c>
      <c r="U6" s="67">
        <v>0</v>
      </c>
      <c r="V6" s="67">
        <v>47.899314488807235</v>
      </c>
      <c r="W6" s="67">
        <v>48.082716874810764</v>
      </c>
      <c r="X6" s="67">
        <v>3.2043492613219211</v>
      </c>
      <c r="Y6" s="67">
        <v>0.81361937505918736</v>
      </c>
      <c r="Z6" s="69">
        <v>100</v>
      </c>
    </row>
    <row r="7" spans="1:26" ht="51" x14ac:dyDescent="0.25">
      <c r="A7" s="66" t="s">
        <v>70</v>
      </c>
      <c r="B7" s="67">
        <v>52.188717532467379</v>
      </c>
      <c r="C7" s="67">
        <v>40.70454545454534</v>
      </c>
      <c r="D7" s="67">
        <v>5.2406655844155701</v>
      </c>
      <c r="E7" s="67">
        <v>1.8660714285714235</v>
      </c>
      <c r="F7" s="67">
        <v>31.703957699877051</v>
      </c>
      <c r="G7" s="67">
        <v>60.560010317103178</v>
      </c>
      <c r="H7" s="67">
        <v>7.0240557123570815</v>
      </c>
      <c r="I7" s="67">
        <v>0.7119762706627264</v>
      </c>
      <c r="J7" s="67">
        <v>36.926822036974393</v>
      </c>
      <c r="K7" s="67">
        <v>54.815121254925181</v>
      </c>
      <c r="L7" s="67">
        <v>6.4633908477458517</v>
      </c>
      <c r="M7" s="67">
        <v>1.7946658603542003</v>
      </c>
      <c r="N7" s="67">
        <v>14.664645699128451</v>
      </c>
      <c r="O7" s="67">
        <v>68.643425539977258</v>
      </c>
      <c r="P7" s="67">
        <v>14.039408866995066</v>
      </c>
      <c r="Q7" s="67">
        <v>2.652519893899203</v>
      </c>
      <c r="R7" s="67">
        <v>30.411807580174958</v>
      </c>
      <c r="S7" s="67">
        <v>52.634839650145793</v>
      </c>
      <c r="T7" s="67">
        <v>14.918002915451908</v>
      </c>
      <c r="U7" s="67">
        <v>2.0353498542274071</v>
      </c>
      <c r="V7" s="67">
        <v>42.57465443033464</v>
      </c>
      <c r="W7" s="67">
        <v>48.55805298315105</v>
      </c>
      <c r="X7" s="67">
        <v>7.0668367459945758</v>
      </c>
      <c r="Y7" s="67">
        <v>1.8004558405188398</v>
      </c>
      <c r="Z7" s="69">
        <v>100</v>
      </c>
    </row>
    <row r="8" spans="1:26" ht="38.25" x14ac:dyDescent="0.25">
      <c r="A8" s="66" t="s">
        <v>71</v>
      </c>
      <c r="B8" s="67">
        <v>48.462391774891621</v>
      </c>
      <c r="C8" s="67">
        <v>46.291125541125389</v>
      </c>
      <c r="D8" s="67">
        <v>3.6972402597402496</v>
      </c>
      <c r="E8" s="67">
        <v>1.5492424242424201</v>
      </c>
      <c r="F8" s="67">
        <v>32.439860719107315</v>
      </c>
      <c r="G8" s="67">
        <v>60.464303322832983</v>
      </c>
      <c r="H8" s="67">
        <v>6.3838596873969937</v>
      </c>
      <c r="I8" s="67">
        <v>0.7119762706627264</v>
      </c>
      <c r="J8" s="67">
        <v>40.360030925883976</v>
      </c>
      <c r="K8" s="67">
        <v>54.61360778988854</v>
      </c>
      <c r="L8" s="67">
        <v>4.1290283540500274</v>
      </c>
      <c r="M8" s="67">
        <v>0.89733293017710025</v>
      </c>
      <c r="N8" s="67">
        <v>34.634331186055306</v>
      </c>
      <c r="O8" s="67">
        <v>60.685865858279641</v>
      </c>
      <c r="P8" s="67">
        <v>4.6798029556650214</v>
      </c>
      <c r="Q8" s="67">
        <v>0</v>
      </c>
      <c r="R8" s="67">
        <v>25.646865889212862</v>
      </c>
      <c r="S8" s="67">
        <v>60.129373177842581</v>
      </c>
      <c r="T8" s="67">
        <v>10.129373177842572</v>
      </c>
      <c r="U8" s="67">
        <v>4.0943877551020451</v>
      </c>
      <c r="V8" s="67">
        <v>41.882587441535357</v>
      </c>
      <c r="W8" s="67">
        <v>51.810603757285058</v>
      </c>
      <c r="X8" s="67">
        <v>4.7734929356058</v>
      </c>
      <c r="Y8" s="67">
        <v>1.5333158655728714</v>
      </c>
      <c r="Z8" s="69">
        <v>100</v>
      </c>
    </row>
    <row r="9" spans="1:26" ht="51" x14ac:dyDescent="0.25">
      <c r="A9" s="66" t="s">
        <v>72</v>
      </c>
      <c r="B9" s="67">
        <v>46.948051948051798</v>
      </c>
      <c r="C9" s="67">
        <v>45.323187229437089</v>
      </c>
      <c r="D9" s="67">
        <v>6.1737012987012818</v>
      </c>
      <c r="E9" s="67">
        <v>1.5550595238095195</v>
      </c>
      <c r="F9" s="67">
        <v>29.544102139321325</v>
      </c>
      <c r="G9" s="67">
        <v>61.295913336333449</v>
      </c>
      <c r="H9" s="67">
        <v>7.7599587315873535</v>
      </c>
      <c r="I9" s="67">
        <v>1.400025792757907</v>
      </c>
      <c r="J9" s="67">
        <v>34.20240136555897</v>
      </c>
      <c r="K9" s="67">
        <v>58.443359232694604</v>
      </c>
      <c r="L9" s="67">
        <v>5.8977567096969139</v>
      </c>
      <c r="M9" s="67">
        <v>1.4564826920492115</v>
      </c>
      <c r="N9" s="67">
        <v>39.314134141720331</v>
      </c>
      <c r="O9" s="67">
        <v>56.006062902614609</v>
      </c>
      <c r="P9" s="67">
        <v>4.6798029556650214</v>
      </c>
      <c r="Q9" s="67">
        <v>0</v>
      </c>
      <c r="R9" s="67">
        <v>28.376457725947557</v>
      </c>
      <c r="S9" s="67">
        <v>60.776239067055407</v>
      </c>
      <c r="T9" s="67">
        <v>8.8119533527696863</v>
      </c>
      <c r="U9" s="67">
        <v>2.0353498542274071</v>
      </c>
      <c r="V9" s="67">
        <v>39.484941707711066</v>
      </c>
      <c r="W9" s="67">
        <v>52.528134804613181</v>
      </c>
      <c r="X9" s="67">
        <v>6.4607478741461248</v>
      </c>
      <c r="Y9" s="67">
        <v>1.5261756135286952</v>
      </c>
      <c r="Z9" s="69">
        <v>100</v>
      </c>
    </row>
    <row r="10" spans="1:26" ht="102" x14ac:dyDescent="0.25">
      <c r="A10" s="66" t="s">
        <v>73</v>
      </c>
      <c r="B10" s="67">
        <v>50.316829004328845</v>
      </c>
      <c r="C10" s="67">
        <v>44.75933441558427</v>
      </c>
      <c r="D10" s="67">
        <v>3.3745941558441461</v>
      </c>
      <c r="E10" s="67">
        <v>1.5492424242424201</v>
      </c>
      <c r="F10" s="67">
        <v>37.327987619476218</v>
      </c>
      <c r="G10" s="67">
        <v>59.871960795007993</v>
      </c>
      <c r="H10" s="67">
        <v>2.0880753148530875</v>
      </c>
      <c r="I10" s="67">
        <v>0.7119762706627264</v>
      </c>
      <c r="J10" s="67">
        <v>40.639854708597511</v>
      </c>
      <c r="K10" s="67">
        <v>53.592573908796723</v>
      </c>
      <c r="L10" s="67">
        <v>4.4996334032391587</v>
      </c>
      <c r="M10" s="67">
        <v>1.2679379793662315</v>
      </c>
      <c r="N10" s="67">
        <v>17.317165593027653</v>
      </c>
      <c r="O10" s="67">
        <v>75.350511557408112</v>
      </c>
      <c r="P10" s="67">
        <v>7.3323228495642256</v>
      </c>
      <c r="Q10" s="67">
        <v>0</v>
      </c>
      <c r="R10" s="67">
        <v>31.752915451895081</v>
      </c>
      <c r="S10" s="67">
        <v>60.105685131195351</v>
      </c>
      <c r="T10" s="67">
        <v>7.4708454810495688</v>
      </c>
      <c r="U10" s="67">
        <v>0.67055393586005896</v>
      </c>
      <c r="V10" s="67">
        <v>43.441444334397303</v>
      </c>
      <c r="W10" s="67">
        <v>51.104046259388483</v>
      </c>
      <c r="X10" s="67">
        <v>4.1922493010089115</v>
      </c>
      <c r="Y10" s="67">
        <v>1.2622601052043936</v>
      </c>
      <c r="Z10" s="69">
        <v>100</v>
      </c>
    </row>
    <row r="11" spans="1:26" ht="76.5" x14ac:dyDescent="0.25">
      <c r="A11" s="66" t="s">
        <v>74</v>
      </c>
      <c r="B11" s="67">
        <v>48.192099567099419</v>
      </c>
      <c r="C11" s="67">
        <v>41.30911796536784</v>
      </c>
      <c r="D11" s="67">
        <v>5.2522997835497698</v>
      </c>
      <c r="E11" s="67">
        <v>5.246482683982669</v>
      </c>
      <c r="F11" s="67">
        <v>23.967925716857245</v>
      </c>
      <c r="G11" s="67">
        <v>54.224004126841272</v>
      </c>
      <c r="H11" s="67">
        <v>14.09596492184926</v>
      </c>
      <c r="I11" s="67">
        <v>7.7121052344522614</v>
      </c>
      <c r="J11" s="67">
        <v>26.334402835178604</v>
      </c>
      <c r="K11" s="67">
        <v>49.444092426216152</v>
      </c>
      <c r="L11" s="67">
        <v>14.890539139998419</v>
      </c>
      <c r="M11" s="67">
        <v>9.3309655986064755</v>
      </c>
      <c r="N11" s="67">
        <v>5.3050397877984059</v>
      </c>
      <c r="O11" s="67">
        <v>75.350511557408097</v>
      </c>
      <c r="P11" s="67">
        <v>16.691928760894271</v>
      </c>
      <c r="Q11" s="67">
        <v>2.652519893899203</v>
      </c>
      <c r="R11" s="67">
        <v>25.023688046647258</v>
      </c>
      <c r="S11" s="67">
        <v>53.305393586005856</v>
      </c>
      <c r="T11" s="67">
        <v>15.635932944606429</v>
      </c>
      <c r="U11" s="67">
        <v>6.0349854227405286</v>
      </c>
      <c r="V11" s="67">
        <v>35.983815322103837</v>
      </c>
      <c r="W11" s="67">
        <v>46.99554776289164</v>
      </c>
      <c r="X11" s="67">
        <v>10.322396525949804</v>
      </c>
      <c r="Y11" s="67">
        <v>6.6982403890538196</v>
      </c>
      <c r="Z11" s="69">
        <v>100</v>
      </c>
    </row>
    <row r="15" spans="1:26" x14ac:dyDescent="0.25">
      <c r="J15" t="s">
        <v>158</v>
      </c>
    </row>
    <row r="38" spans="1:31" x14ac:dyDescent="0.25">
      <c r="J38" t="s">
        <v>153</v>
      </c>
    </row>
    <row r="41" spans="1:31" x14ac:dyDescent="0.25">
      <c r="A41" s="167" t="s">
        <v>75</v>
      </c>
      <c r="B41" s="166" t="s">
        <v>4</v>
      </c>
      <c r="C41" s="166"/>
      <c r="D41" s="166"/>
      <c r="E41" s="166"/>
      <c r="F41" s="166"/>
      <c r="G41" s="166" t="s">
        <v>5</v>
      </c>
      <c r="H41" s="166"/>
      <c r="I41" s="166"/>
      <c r="J41" s="166"/>
      <c r="K41" s="166"/>
      <c r="L41" s="164" t="s">
        <v>6</v>
      </c>
      <c r="M41" s="164"/>
      <c r="N41" s="164"/>
      <c r="O41" s="164"/>
      <c r="P41" s="165"/>
      <c r="Q41" s="163" t="s">
        <v>7</v>
      </c>
      <c r="R41" s="164"/>
      <c r="S41" s="164"/>
      <c r="T41" s="164"/>
      <c r="U41" s="165"/>
      <c r="V41" s="163" t="s">
        <v>8</v>
      </c>
      <c r="W41" s="164"/>
      <c r="X41" s="164"/>
      <c r="Y41" s="164"/>
      <c r="Z41" s="165"/>
      <c r="AA41" s="163" t="s">
        <v>2</v>
      </c>
      <c r="AB41" s="164"/>
      <c r="AC41" s="164"/>
      <c r="AD41" s="165"/>
      <c r="AE41" s="166" t="s">
        <v>2</v>
      </c>
    </row>
    <row r="42" spans="1:31" ht="51" x14ac:dyDescent="0.25">
      <c r="A42" s="167"/>
      <c r="B42" s="62" t="s">
        <v>65</v>
      </c>
      <c r="C42" s="62" t="s">
        <v>66</v>
      </c>
      <c r="D42" s="62" t="s">
        <v>67</v>
      </c>
      <c r="E42" s="62" t="s">
        <v>68</v>
      </c>
      <c r="F42" s="62" t="s">
        <v>2</v>
      </c>
      <c r="G42" s="62" t="s">
        <v>65</v>
      </c>
      <c r="H42" s="62" t="s">
        <v>66</v>
      </c>
      <c r="I42" s="62" t="s">
        <v>67</v>
      </c>
      <c r="J42" s="62" t="s">
        <v>68</v>
      </c>
      <c r="K42" s="62" t="s">
        <v>2</v>
      </c>
      <c r="L42" s="63" t="s">
        <v>65</v>
      </c>
      <c r="M42" s="64" t="s">
        <v>66</v>
      </c>
      <c r="N42" s="64" t="s">
        <v>67</v>
      </c>
      <c r="O42" s="64" t="s">
        <v>68</v>
      </c>
      <c r="P42" s="64" t="s">
        <v>2</v>
      </c>
      <c r="Q42" s="64" t="s">
        <v>65</v>
      </c>
      <c r="R42" s="64" t="s">
        <v>66</v>
      </c>
      <c r="S42" s="64" t="s">
        <v>67</v>
      </c>
      <c r="T42" s="64" t="s">
        <v>68</v>
      </c>
      <c r="U42" s="64" t="s">
        <v>2</v>
      </c>
      <c r="V42" s="64" t="s">
        <v>65</v>
      </c>
      <c r="W42" s="64" t="s">
        <v>66</v>
      </c>
      <c r="X42" s="64" t="s">
        <v>67</v>
      </c>
      <c r="Y42" s="64" t="s">
        <v>68</v>
      </c>
      <c r="Z42" s="64" t="s">
        <v>2</v>
      </c>
      <c r="AA42" s="64" t="s">
        <v>65</v>
      </c>
      <c r="AB42" s="64" t="s">
        <v>66</v>
      </c>
      <c r="AC42" s="64" t="s">
        <v>67</v>
      </c>
      <c r="AD42" s="64" t="s">
        <v>68</v>
      </c>
      <c r="AE42" s="166"/>
    </row>
    <row r="43" spans="1:31" x14ac:dyDescent="0.25">
      <c r="A43" s="167"/>
      <c r="B43" s="70" t="s">
        <v>76</v>
      </c>
      <c r="C43" s="70" t="s">
        <v>76</v>
      </c>
      <c r="D43" s="70" t="s">
        <v>76</v>
      </c>
      <c r="E43" s="70" t="s">
        <v>76</v>
      </c>
      <c r="F43" s="70" t="s">
        <v>76</v>
      </c>
      <c r="G43" s="70" t="s">
        <v>76</v>
      </c>
      <c r="H43" s="70" t="s">
        <v>76</v>
      </c>
      <c r="I43" s="70" t="s">
        <v>76</v>
      </c>
      <c r="J43" s="70" t="s">
        <v>76</v>
      </c>
      <c r="K43" s="70" t="s">
        <v>76</v>
      </c>
      <c r="L43" s="71" t="s">
        <v>76</v>
      </c>
      <c r="M43" s="72" t="s">
        <v>76</v>
      </c>
      <c r="N43" s="72" t="s">
        <v>76</v>
      </c>
      <c r="O43" s="72" t="s">
        <v>76</v>
      </c>
      <c r="P43" s="72" t="s">
        <v>76</v>
      </c>
      <c r="Q43" s="72" t="s">
        <v>76</v>
      </c>
      <c r="R43" s="72" t="s">
        <v>76</v>
      </c>
      <c r="S43" s="72" t="s">
        <v>76</v>
      </c>
      <c r="T43" s="72" t="s">
        <v>76</v>
      </c>
      <c r="U43" s="72" t="s">
        <v>76</v>
      </c>
      <c r="V43" s="72" t="s">
        <v>76</v>
      </c>
      <c r="W43" s="72" t="s">
        <v>76</v>
      </c>
      <c r="X43" s="72" t="s">
        <v>76</v>
      </c>
      <c r="Y43" s="72" t="s">
        <v>76</v>
      </c>
      <c r="Z43" s="72" t="s">
        <v>76</v>
      </c>
      <c r="AA43" s="72" t="s">
        <v>76</v>
      </c>
      <c r="AB43" s="72" t="s">
        <v>76</v>
      </c>
      <c r="AC43" s="72" t="s">
        <v>76</v>
      </c>
      <c r="AD43" s="72" t="s">
        <v>76</v>
      </c>
      <c r="AE43" s="72" t="s">
        <v>76</v>
      </c>
    </row>
    <row r="44" spans="1:31" ht="76.5" x14ac:dyDescent="0.25">
      <c r="A44" s="66" t="s">
        <v>69</v>
      </c>
      <c r="B44" s="67">
        <v>54.958739177489043</v>
      </c>
      <c r="C44" s="67">
        <v>41.948593073592946</v>
      </c>
      <c r="D44" s="67">
        <v>1.8544372294372244</v>
      </c>
      <c r="E44" s="67">
        <v>1.2382305194805161</v>
      </c>
      <c r="F44" s="69">
        <v>100</v>
      </c>
      <c r="G44" s="67">
        <v>39.439989682896851</v>
      </c>
      <c r="H44" s="67">
        <v>54.864200151801356</v>
      </c>
      <c r="I44" s="67">
        <v>4.9838338946390861</v>
      </c>
      <c r="J44" s="67">
        <v>0.7119762706627264</v>
      </c>
      <c r="K44" s="69">
        <v>100</v>
      </c>
      <c r="L44" s="68">
        <v>45.731059754592998</v>
      </c>
      <c r="M44" s="67">
        <v>49.762822465990666</v>
      </c>
      <c r="N44" s="67">
        <v>3.9664211460743615</v>
      </c>
      <c r="O44" s="67">
        <v>0.53969663334162576</v>
      </c>
      <c r="P44" s="69">
        <v>100</v>
      </c>
      <c r="Q44" s="67">
        <v>21.996968548692674</v>
      </c>
      <c r="R44" s="67">
        <v>73.323228495642283</v>
      </c>
      <c r="S44" s="67">
        <v>4.6798029556650214</v>
      </c>
      <c r="T44" s="67">
        <v>0</v>
      </c>
      <c r="U44" s="69">
        <v>100</v>
      </c>
      <c r="V44" s="67">
        <v>35.153061224489832</v>
      </c>
      <c r="W44" s="67">
        <v>59.435131195335288</v>
      </c>
      <c r="X44" s="67">
        <v>5.4118075801749317</v>
      </c>
      <c r="Y44" s="67">
        <v>0</v>
      </c>
      <c r="Z44" s="69">
        <v>100</v>
      </c>
      <c r="AA44" s="67">
        <v>47.899314488807235</v>
      </c>
      <c r="AB44" s="67">
        <v>48.082716874810764</v>
      </c>
      <c r="AC44" s="67">
        <v>3.2043492613219211</v>
      </c>
      <c r="AD44" s="67">
        <v>0.81361937505918736</v>
      </c>
      <c r="AE44" s="69">
        <v>100</v>
      </c>
    </row>
    <row r="45" spans="1:31" ht="51" x14ac:dyDescent="0.25">
      <c r="A45" s="66" t="s">
        <v>70</v>
      </c>
      <c r="B45" s="67">
        <v>52.188717532467379</v>
      </c>
      <c r="C45" s="67">
        <v>40.70454545454534</v>
      </c>
      <c r="D45" s="67">
        <v>5.2406655844155701</v>
      </c>
      <c r="E45" s="67">
        <v>1.8660714285714235</v>
      </c>
      <c r="F45" s="69">
        <v>100</v>
      </c>
      <c r="G45" s="67">
        <v>31.703957699877051</v>
      </c>
      <c r="H45" s="67">
        <v>60.560010317103178</v>
      </c>
      <c r="I45" s="67">
        <v>7.0240557123570815</v>
      </c>
      <c r="J45" s="67">
        <v>0.7119762706627264</v>
      </c>
      <c r="K45" s="69">
        <v>100</v>
      </c>
      <c r="L45" s="67">
        <v>36.926822036974393</v>
      </c>
      <c r="M45" s="67">
        <v>54.815121254925181</v>
      </c>
      <c r="N45" s="67">
        <v>6.4633908477458517</v>
      </c>
      <c r="O45" s="67">
        <v>1.7946658603542003</v>
      </c>
      <c r="P45" s="69">
        <v>100</v>
      </c>
      <c r="Q45" s="67">
        <v>14.664645699128451</v>
      </c>
      <c r="R45" s="67">
        <v>68.643425539977258</v>
      </c>
      <c r="S45" s="67">
        <v>14.039408866995066</v>
      </c>
      <c r="T45" s="67">
        <v>2.652519893899203</v>
      </c>
      <c r="U45" s="69">
        <v>100</v>
      </c>
      <c r="V45" s="67">
        <v>30.411807580174958</v>
      </c>
      <c r="W45" s="67">
        <v>52.634839650145793</v>
      </c>
      <c r="X45" s="67">
        <v>14.918002915451908</v>
      </c>
      <c r="Y45" s="67">
        <v>2.0353498542274071</v>
      </c>
      <c r="Z45" s="69">
        <v>100</v>
      </c>
      <c r="AA45" s="67">
        <v>42.57465443033464</v>
      </c>
      <c r="AB45" s="67">
        <v>48.55805298315105</v>
      </c>
      <c r="AC45" s="67">
        <v>7.0668367459945758</v>
      </c>
      <c r="AD45" s="67">
        <v>1.8004558405188398</v>
      </c>
      <c r="AE45" s="69">
        <v>100</v>
      </c>
    </row>
    <row r="46" spans="1:31" ht="38.25" x14ac:dyDescent="0.25">
      <c r="A46" s="66" t="s">
        <v>71</v>
      </c>
      <c r="B46" s="67">
        <v>48.462391774891621</v>
      </c>
      <c r="C46" s="67">
        <v>46.291125541125389</v>
      </c>
      <c r="D46" s="67">
        <v>3.6972402597402496</v>
      </c>
      <c r="E46" s="67">
        <v>1.5492424242424201</v>
      </c>
      <c r="F46" s="69">
        <v>100</v>
      </c>
      <c r="G46" s="67">
        <v>32.439860719107315</v>
      </c>
      <c r="H46" s="67">
        <v>60.464303322832983</v>
      </c>
      <c r="I46" s="67">
        <v>6.3838596873969937</v>
      </c>
      <c r="J46" s="67">
        <v>0.7119762706627264</v>
      </c>
      <c r="K46" s="69">
        <v>100</v>
      </c>
      <c r="L46" s="67">
        <v>40.360030925883976</v>
      </c>
      <c r="M46" s="67">
        <v>54.61360778988854</v>
      </c>
      <c r="N46" s="67">
        <v>4.1290283540500274</v>
      </c>
      <c r="O46" s="67">
        <v>0.89733293017710025</v>
      </c>
      <c r="P46" s="69">
        <v>100</v>
      </c>
      <c r="Q46" s="67">
        <v>34.634331186055306</v>
      </c>
      <c r="R46" s="67">
        <v>60.685865858279641</v>
      </c>
      <c r="S46" s="67">
        <v>4.6798029556650214</v>
      </c>
      <c r="T46" s="67">
        <v>0</v>
      </c>
      <c r="U46" s="69">
        <v>100</v>
      </c>
      <c r="V46" s="67">
        <v>25.646865889212862</v>
      </c>
      <c r="W46" s="67">
        <v>60.129373177842581</v>
      </c>
      <c r="X46" s="67">
        <v>10.129373177842572</v>
      </c>
      <c r="Y46" s="67">
        <v>4.0943877551020451</v>
      </c>
      <c r="Z46" s="69">
        <v>100</v>
      </c>
      <c r="AA46" s="67">
        <v>41.882587441535357</v>
      </c>
      <c r="AB46" s="67">
        <v>51.810603757285058</v>
      </c>
      <c r="AC46" s="67">
        <v>4.7734929356058</v>
      </c>
      <c r="AD46" s="67">
        <v>1.5333158655728714</v>
      </c>
      <c r="AE46" s="69">
        <v>100</v>
      </c>
    </row>
    <row r="47" spans="1:31" ht="51" x14ac:dyDescent="0.25">
      <c r="A47" s="66" t="s">
        <v>72</v>
      </c>
      <c r="B47" s="67">
        <v>46.948051948051798</v>
      </c>
      <c r="C47" s="67">
        <v>45.323187229437089</v>
      </c>
      <c r="D47" s="67">
        <v>6.1737012987012818</v>
      </c>
      <c r="E47" s="67">
        <v>1.5550595238095195</v>
      </c>
      <c r="F47" s="69">
        <v>100</v>
      </c>
      <c r="G47" s="67">
        <v>29.544102139321325</v>
      </c>
      <c r="H47" s="67">
        <v>61.295913336333449</v>
      </c>
      <c r="I47" s="67">
        <v>7.7599587315873535</v>
      </c>
      <c r="J47" s="67">
        <v>1.400025792757907</v>
      </c>
      <c r="K47" s="69">
        <v>100</v>
      </c>
      <c r="L47" s="67">
        <v>34.20240136555897</v>
      </c>
      <c r="M47" s="67">
        <v>58.443359232694604</v>
      </c>
      <c r="N47" s="67">
        <v>5.8977567096969139</v>
      </c>
      <c r="O47" s="67">
        <v>1.4564826920492115</v>
      </c>
      <c r="P47" s="69">
        <v>100</v>
      </c>
      <c r="Q47" s="67">
        <v>39.314134141720331</v>
      </c>
      <c r="R47" s="67">
        <v>56.006062902614609</v>
      </c>
      <c r="S47" s="67">
        <v>4.6798029556650214</v>
      </c>
      <c r="T47" s="67">
        <v>0</v>
      </c>
      <c r="U47" s="69">
        <v>100</v>
      </c>
      <c r="V47" s="67">
        <v>28.376457725947557</v>
      </c>
      <c r="W47" s="67">
        <v>60.776239067055407</v>
      </c>
      <c r="X47" s="67">
        <v>8.8119533527696863</v>
      </c>
      <c r="Y47" s="67">
        <v>2.0353498542274071</v>
      </c>
      <c r="Z47" s="69">
        <v>100</v>
      </c>
      <c r="AA47" s="67">
        <v>39.484941707711066</v>
      </c>
      <c r="AB47" s="67">
        <v>52.528134804613181</v>
      </c>
      <c r="AC47" s="67">
        <v>6.4607478741461248</v>
      </c>
      <c r="AD47" s="67">
        <v>1.5261756135286952</v>
      </c>
      <c r="AE47" s="69">
        <v>100</v>
      </c>
    </row>
    <row r="48" spans="1:31" ht="102" x14ac:dyDescent="0.25">
      <c r="A48" s="66" t="s">
        <v>73</v>
      </c>
      <c r="B48" s="67">
        <v>50.316829004328845</v>
      </c>
      <c r="C48" s="67">
        <v>44.75933441558427</v>
      </c>
      <c r="D48" s="67">
        <v>3.3745941558441461</v>
      </c>
      <c r="E48" s="67">
        <v>1.5492424242424201</v>
      </c>
      <c r="F48" s="69">
        <v>100</v>
      </c>
      <c r="G48" s="67">
        <v>37.327987619476218</v>
      </c>
      <c r="H48" s="67">
        <v>59.871960795007993</v>
      </c>
      <c r="I48" s="67">
        <v>2.0880753148530875</v>
      </c>
      <c r="J48" s="67">
        <v>0.7119762706627264</v>
      </c>
      <c r="K48" s="69">
        <v>100</v>
      </c>
      <c r="L48" s="67">
        <v>40.639854708597511</v>
      </c>
      <c r="M48" s="67">
        <v>53.592573908796723</v>
      </c>
      <c r="N48" s="67">
        <v>4.4996334032391587</v>
      </c>
      <c r="O48" s="67">
        <v>1.2679379793662315</v>
      </c>
      <c r="P48" s="69">
        <v>100</v>
      </c>
      <c r="Q48" s="67">
        <v>17.317165593027653</v>
      </c>
      <c r="R48" s="67">
        <v>75.350511557408112</v>
      </c>
      <c r="S48" s="67">
        <v>7.3323228495642256</v>
      </c>
      <c r="T48" s="67">
        <v>0</v>
      </c>
      <c r="U48" s="69">
        <v>100</v>
      </c>
      <c r="V48" s="67">
        <v>31.752915451895081</v>
      </c>
      <c r="W48" s="67">
        <v>60.105685131195351</v>
      </c>
      <c r="X48" s="67">
        <v>7.4708454810495688</v>
      </c>
      <c r="Y48" s="67">
        <v>0.67055393586005896</v>
      </c>
      <c r="Z48" s="69">
        <v>100</v>
      </c>
      <c r="AA48" s="67">
        <v>43.441444334397303</v>
      </c>
      <c r="AB48" s="67">
        <v>51.104046259388483</v>
      </c>
      <c r="AC48" s="67">
        <v>4.1922493010089115</v>
      </c>
      <c r="AD48" s="67">
        <v>1.2622601052043936</v>
      </c>
      <c r="AE48" s="69">
        <v>100</v>
      </c>
    </row>
    <row r="49" spans="1:31" ht="76.5" x14ac:dyDescent="0.25">
      <c r="A49" s="66" t="s">
        <v>74</v>
      </c>
      <c r="B49" s="67">
        <v>48.192099567099419</v>
      </c>
      <c r="C49" s="67">
        <v>41.30911796536784</v>
      </c>
      <c r="D49" s="67">
        <v>5.2522997835497698</v>
      </c>
      <c r="E49" s="67">
        <v>5.246482683982669</v>
      </c>
      <c r="F49" s="69">
        <v>100</v>
      </c>
      <c r="G49" s="67">
        <v>23.967925716857245</v>
      </c>
      <c r="H49" s="67">
        <v>54.224004126841272</v>
      </c>
      <c r="I49" s="67">
        <v>14.09596492184926</v>
      </c>
      <c r="J49" s="67">
        <v>7.7121052344522614</v>
      </c>
      <c r="K49" s="69">
        <v>100</v>
      </c>
      <c r="L49" s="67">
        <v>26.334402835178604</v>
      </c>
      <c r="M49" s="67">
        <v>49.444092426216152</v>
      </c>
      <c r="N49" s="67">
        <v>14.890539139998419</v>
      </c>
      <c r="O49" s="67">
        <v>9.3309655986064755</v>
      </c>
      <c r="P49" s="69">
        <v>100</v>
      </c>
      <c r="Q49" s="67">
        <v>5.3050397877984059</v>
      </c>
      <c r="R49" s="67">
        <v>75.350511557408097</v>
      </c>
      <c r="S49" s="67">
        <v>16.691928760894271</v>
      </c>
      <c r="T49" s="67">
        <v>2.652519893899203</v>
      </c>
      <c r="U49" s="69">
        <v>100</v>
      </c>
      <c r="V49" s="67">
        <v>25.023688046647258</v>
      </c>
      <c r="W49" s="67">
        <v>53.305393586005856</v>
      </c>
      <c r="X49" s="67">
        <v>15.635932944606429</v>
      </c>
      <c r="Y49" s="67">
        <v>6.0349854227405286</v>
      </c>
      <c r="Z49" s="69">
        <v>100</v>
      </c>
      <c r="AA49" s="67">
        <v>35.983815322103837</v>
      </c>
      <c r="AB49" s="67">
        <v>46.99554776289164</v>
      </c>
      <c r="AC49" s="67">
        <v>10.322396525949804</v>
      </c>
      <c r="AD49" s="67">
        <v>6.6982403890538196</v>
      </c>
      <c r="AE49" s="69">
        <v>100</v>
      </c>
    </row>
  </sheetData>
  <mergeCells count="8">
    <mergeCell ref="AA41:AD41"/>
    <mergeCell ref="AE41:AE42"/>
    <mergeCell ref="A41:A43"/>
    <mergeCell ref="B41:F41"/>
    <mergeCell ref="G41:K41"/>
    <mergeCell ref="L41:P41"/>
    <mergeCell ref="Q41:U41"/>
    <mergeCell ref="V41:Z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35</vt:i4>
      </vt:variant>
    </vt:vector>
  </HeadingPairs>
  <TitlesOfParts>
    <vt:vector size="35" baseType="lpstr">
      <vt:lpstr>Tabella 2.1</vt:lpstr>
      <vt:lpstr>Figura 2.1</vt:lpstr>
      <vt:lpstr>Figura 2.2</vt:lpstr>
      <vt:lpstr>Figura 2.3</vt:lpstr>
      <vt:lpstr>Figura 2.4</vt:lpstr>
      <vt:lpstr>Figura 2.5</vt:lpstr>
      <vt:lpstr>Figura 2.6</vt:lpstr>
      <vt:lpstr>Figura 2.7</vt:lpstr>
      <vt:lpstr>Figura 2.8</vt:lpstr>
      <vt:lpstr>Figura 2.9</vt:lpstr>
      <vt:lpstr>Figura 2.10</vt:lpstr>
      <vt:lpstr>Figura 2.11</vt:lpstr>
      <vt:lpstr>Figura 2.12</vt:lpstr>
      <vt:lpstr>Figura 2.13</vt:lpstr>
      <vt:lpstr>Figura 2.14</vt:lpstr>
      <vt:lpstr>Figura 2.15</vt:lpstr>
      <vt:lpstr>Figura 2.16</vt:lpstr>
      <vt:lpstr>Figura 2.17</vt:lpstr>
      <vt:lpstr>Figura 2.18</vt:lpstr>
      <vt:lpstr>Figura 2.19</vt:lpstr>
      <vt:lpstr>Figura 2.20</vt:lpstr>
      <vt:lpstr>Figura 2.21</vt:lpstr>
      <vt:lpstr>Figura 2.22</vt:lpstr>
      <vt:lpstr>Figura 2.23</vt:lpstr>
      <vt:lpstr>Figura 2.24</vt:lpstr>
      <vt:lpstr>Figura 2.25</vt:lpstr>
      <vt:lpstr>Figura 2.26</vt:lpstr>
      <vt:lpstr>Figura 2.27</vt:lpstr>
      <vt:lpstr>Figura 2.28</vt:lpstr>
      <vt:lpstr>Figura 2.29</vt:lpstr>
      <vt:lpstr>Figura 2.30</vt:lpstr>
      <vt:lpstr>Figura 2.31</vt:lpstr>
      <vt:lpstr>Figura 2.32</vt:lpstr>
      <vt:lpstr>Figura  2.33</vt:lpstr>
      <vt:lpstr>Figura 2.34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Poggi Christian</dc:creator>
  <cp:lastModifiedBy>Marincioni Mara</cp:lastModifiedBy>
  <dcterms:created xsi:type="dcterms:W3CDTF">2023-07-07T06:55:36Z</dcterms:created>
  <dcterms:modified xsi:type="dcterms:W3CDTF">2023-11-13T16:44:29Z</dcterms:modified>
</cp:coreProperties>
</file>