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o365inapp-my.sharepoint.com/personal/v_valeriano_inapp_org/Documents/Documents/Servizio Editoria/Report/53 - Report Green Erasmus 2024/Grafici excel/"/>
    </mc:Choice>
  </mc:AlternateContent>
  <xr:revisionPtr revIDLastSave="247" documentId="14_{CB01BED1-A04F-454E-994F-908136121491}" xr6:coauthVersionLast="47" xr6:coauthVersionMax="47" xr10:uidLastSave="{D2A291F2-3308-4D22-B3CA-08B2D636D7CD}"/>
  <bookViews>
    <workbookView xWindow="-108" yWindow="-108" windowWidth="23256" windowHeight="12576" firstSheet="5" activeTab="8" xr2:uid="{00000000-000D-0000-FFFF-FFFF00000000}"/>
  </bookViews>
  <sheets>
    <sheet name="Grafico 2.1 " sheetId="6" r:id="rId1"/>
    <sheet name="Grafico 2.2" sheetId="7" r:id="rId2"/>
    <sheet name="Grafico 3.1" sheetId="35" r:id="rId3"/>
    <sheet name="Grafico 3.2" sheetId="46" r:id="rId4"/>
    <sheet name="Grafico 3.3" sheetId="63" r:id="rId5"/>
    <sheet name="Grafico 3.4" sheetId="9" r:id="rId6"/>
    <sheet name="Grafico 3.5" sheetId="16" r:id="rId7"/>
    <sheet name="Grafico 3.6" sheetId="27" r:id="rId8"/>
    <sheet name="Grafico 3.7" sheetId="59" r:id="rId9"/>
  </sheets>
  <definedNames>
    <definedName name="_Hlk122440927" localSheetId="0">'Grafico 2.1 '!$F$29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9" l="1"/>
  <c r="D3" i="59"/>
  <c r="D4" i="59"/>
  <c r="D5" i="59"/>
  <c r="N3" i="59"/>
  <c r="D2" i="27"/>
  <c r="D3" i="27"/>
  <c r="D4" i="27"/>
  <c r="D5" i="27"/>
  <c r="B8" i="63"/>
  <c r="R22" i="6"/>
  <c r="R21" i="6"/>
  <c r="B4" i="35"/>
  <c r="B3" i="35"/>
  <c r="B2" i="35"/>
  <c r="B1" i="35"/>
  <c r="B5" i="35" s="1"/>
  <c r="D8" i="7"/>
  <c r="D6" i="7"/>
  <c r="D4" i="7"/>
  <c r="D3" i="7"/>
  <c r="D2" i="7"/>
  <c r="D11" i="7" s="1"/>
  <c r="E11" i="7"/>
  <c r="E2" i="7"/>
  <c r="E3" i="7"/>
  <c r="E8" i="7"/>
  <c r="E6" i="7"/>
  <c r="E4" i="7"/>
  <c r="B9" i="6"/>
  <c r="C9" i="6"/>
</calcChain>
</file>

<file path=xl/sharedStrings.xml><?xml version="1.0" encoding="utf-8"?>
<sst xmlns="http://schemas.openxmlformats.org/spreadsheetml/2006/main" count="80" uniqueCount="66">
  <si>
    <t>5 o più</t>
  </si>
  <si>
    <t>3 o più prodotti</t>
  </si>
  <si>
    <t>Altro</t>
  </si>
  <si>
    <t>Fondazione</t>
  </si>
  <si>
    <t>Da 3 a 4</t>
  </si>
  <si>
    <t>2 prodotti</t>
  </si>
  <si>
    <t>Organismo formativo</t>
  </si>
  <si>
    <t>Da 1 a 2</t>
  </si>
  <si>
    <t>Piccole e Medie Imprese</t>
  </si>
  <si>
    <t xml:space="preserve">Organizzazione no profit </t>
  </si>
  <si>
    <t>Autorità Pubblica</t>
  </si>
  <si>
    <t>Istituto di ricerca</t>
  </si>
  <si>
    <t>1 prodotto</t>
  </si>
  <si>
    <t>Istituto Istruzione Superiore</t>
  </si>
  <si>
    <t>Nessun prodotto</t>
  </si>
  <si>
    <t>Anno approvazione</t>
  </si>
  <si>
    <t>Totale</t>
  </si>
  <si>
    <t>Progetti</t>
  </si>
  <si>
    <t>Tipologia</t>
  </si>
  <si>
    <t>Totla</t>
  </si>
  <si>
    <t xml:space="preserve">Miglioramento complessivo competenze green partecipanti al progetto/i </t>
  </si>
  <si>
    <t>Effetto indiretto sulle competenze green dell’intero staff</t>
  </si>
  <si>
    <t>No</t>
  </si>
  <si>
    <t>Crescita conoscenza sostenibilià</t>
  </si>
  <si>
    <t>Incremento soft skill transizione ecologica</t>
  </si>
  <si>
    <t>Incremento competenze tecnico-professionali</t>
  </si>
  <si>
    <t>Punteggio 3</t>
  </si>
  <si>
    <t>Punteggio 4</t>
  </si>
  <si>
    <t>Punteggio 5</t>
  </si>
  <si>
    <t xml:space="preserve">Maggiore attenzione allo sviluppo competenze green internazionali </t>
  </si>
  <si>
    <t>Didattica comune con altri organismi transnazionali in tematiche affini</t>
  </si>
  <si>
    <t>Tematica</t>
  </si>
  <si>
    <t>Agricoltura sostenibile</t>
  </si>
  <si>
    <t>Economia circolare</t>
  </si>
  <si>
    <t>Qualità VET sostenibilità ambientale</t>
  </si>
  <si>
    <t>Sostenibilità energetico-idrica</t>
  </si>
  <si>
    <t>Sostenibilità impresa</t>
  </si>
  <si>
    <t xml:space="preserve">Turismo sostenibile </t>
  </si>
  <si>
    <t>d</t>
  </si>
  <si>
    <t>Val ass</t>
  </si>
  <si>
    <t xml:space="preserve">Si </t>
  </si>
  <si>
    <t>Innovazione</t>
  </si>
  <si>
    <t>Grafico 2.2 Distribuzione dei progetti per tipologia dell’organismo beneficiario (v.a.)</t>
  </si>
  <si>
    <t>Fonte: Agenzia nazionale Erasmus+ INAPP</t>
  </si>
  <si>
    <t>Grafico 3.1 Distribuzione dei progetti per numero di prodotti realizzati (v.a.)</t>
  </si>
  <si>
    <t>Base: totale intervistati</t>
  </si>
  <si>
    <t>Grafico 3.2 Distribuzione prodotti per effetti su tipologia competenze verdi degli utilizzatori (v.a.)</t>
  </si>
  <si>
    <t>Grafico 3.3 Distribuzione dei prodotti per tematiche strategiche in materia di transizione ecologica/sviluppo sostenibile (v.a.)</t>
  </si>
  <si>
    <t>Grafico 3.4 Distribuzione di organismi titolari di progetti per numero di iniziative Erasmus+ implementate su tematiche ambientali (v.a.)</t>
  </si>
  <si>
    <t>Grafico 3.5 Distribuzione di organismi titolari di progetti per numero di iniziative transnazionali gestite con altri fondi UE (v.a.)</t>
  </si>
  <si>
    <t>Grafico 3.6 Distribuzione organismi titolari di progetti per tipologia effetti su competenze verdi del personale (v.a.)</t>
  </si>
  <si>
    <t>Grafico 3.7 Distribuzione organismi titolari di progetti per tipologia effetti su organizzazione per la partecipazione al progetto (v.a.)</t>
  </si>
  <si>
    <t>Sì</t>
  </si>
  <si>
    <t>Grafico 2.1 Distribuzione dei progetti indagati su competenze verdi per annualità di approvazione (v.a.)</t>
  </si>
  <si>
    <t>Specificità delle competenze green acquisite grazie al progetto/i</t>
  </si>
  <si>
    <t>Incremento motivazionale a proseguire ad approfondire la tematica da partecipanti al progetto/i</t>
  </si>
  <si>
    <t>Miglioramento delle capacità di analisi e interpretazione dei fabbisogni per green economy/sviluppo sostenibile</t>
  </si>
  <si>
    <t>Ampliamento, innovazione e qualificazione dell’offerta didattica green</t>
  </si>
  <si>
    <t>Fonte: Agenzia nazionale Erasmus+ INAPP, 2024</t>
  </si>
  <si>
    <t>ONG</t>
  </si>
  <si>
    <t>Nota: la base del grafico è rappresentata dal totale degli organismi titolari dei progetti intervistati che consiste in 24 unità.</t>
  </si>
  <si>
    <t>Nota: la base della tabella è costituita dai 17 prodotti principali dei progetti che sono stati utilizzati.</t>
  </si>
  <si>
    <t>Nota: la base del grafico è rappresentata dal numero di progetti che hanno realizzato prodotti tangibili, pari a 22 unità.</t>
  </si>
  <si>
    <t>Fonte: Agenzia nazionale Erasmus+ INAPP , 2024</t>
  </si>
  <si>
    <t>Nota: la base del grafico è rappresentata dagli organismi titolari dei progetti intervistati che hanno iniziative finanziate con altri fondi UE che consiste in 14 unità.</t>
  </si>
  <si>
    <t>Nota: la base del grafico è rappresentata dal totale degli organismi titolari dei progetti intervistati che consiste in 24 unità - è stata prevista la possibilità di fornire fino a un max di 2 risposte.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</si>
</sst>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wrapText="1" shrinkToFit="1"/>
    </xf>
    <xf numFmtId="9" fontId="0" fillId="0" borderId="1" xfId="0" applyNumberFormat="1" applyBorder="1"/>
    <xf numFmtId="0" fontId="0" fillId="0" borderId="0" xfId="0" applyAlignment="1">
      <alignment wrapText="1"/>
    </xf>
    <xf numFmtId="1" fontId="0" fillId="0" borderId="0" xfId="0" applyNumberFormat="1"/>
    <xf numFmtId="0" fontId="3" fillId="0" borderId="0" xfId="0" applyFont="1" applyAlignment="1">
      <alignment horizontal="justify"/>
    </xf>
    <xf numFmtId="0" fontId="2" fillId="0" borderId="0" xfId="0" applyFont="1" applyAlignment="1">
      <alignment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quotePrefix="1" applyFont="1"/>
    <xf numFmtId="0" fontId="0" fillId="0" borderId="1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7EDEF"/>
      <color rgb="FFEAC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'Grafico 2.1 '!$A$2:$A$8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'Grafico 2.1 '!$B$2:$B$8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9-4D46-9E1A-E5E01E0F3F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650939904"/>
        <c:axId val="1650936576"/>
      </c:lineChart>
      <c:catAx>
        <c:axId val="165093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50936576"/>
        <c:crosses val="autoZero"/>
        <c:auto val="1"/>
        <c:lblAlgn val="ctr"/>
        <c:lblOffset val="100"/>
        <c:noMultiLvlLbl val="0"/>
      </c:catAx>
      <c:valAx>
        <c:axId val="1650936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5093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2.2'!$C$2:$C$10</c:f>
              <c:strCache>
                <c:ptCount val="9"/>
                <c:pt idx="0">
                  <c:v>Organismo formativo</c:v>
                </c:pt>
                <c:pt idx="1">
                  <c:v>Piccole e Medie Imprese</c:v>
                </c:pt>
                <c:pt idx="2">
                  <c:v>Istituto di ricerca</c:v>
                </c:pt>
                <c:pt idx="3">
                  <c:v>Organizzazione no profit </c:v>
                </c:pt>
                <c:pt idx="4">
                  <c:v>Fondazione</c:v>
                </c:pt>
                <c:pt idx="5">
                  <c:v>Istituto Istruzione Superiore</c:v>
                </c:pt>
                <c:pt idx="6">
                  <c:v>Autorità Pubblica</c:v>
                </c:pt>
                <c:pt idx="7">
                  <c:v>Altro</c:v>
                </c:pt>
                <c:pt idx="8">
                  <c:v>ONG</c:v>
                </c:pt>
              </c:strCache>
            </c:strRef>
          </c:cat>
          <c:val>
            <c:numRef>
              <c:f>'Grafico 2.2'!$D$2:$D$10</c:f>
              <c:numCache>
                <c:formatCode>0</c:formatCode>
                <c:ptCount val="9"/>
                <c:pt idx="0">
                  <c:v>6.96</c:v>
                </c:pt>
                <c:pt idx="1">
                  <c:v>4.08</c:v>
                </c:pt>
                <c:pt idx="2">
                  <c:v>3.12</c:v>
                </c:pt>
                <c:pt idx="3">
                  <c:v>3.12</c:v>
                </c:pt>
                <c:pt idx="4">
                  <c:v>1.92</c:v>
                </c:pt>
                <c:pt idx="5">
                  <c:v>1.92</c:v>
                </c:pt>
                <c:pt idx="6">
                  <c:v>0.96</c:v>
                </c:pt>
                <c:pt idx="7">
                  <c:v>0.96</c:v>
                </c:pt>
                <c:pt idx="8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6-41D3-8264-C95B0FA02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9456384"/>
        <c:axId val="409455552"/>
        <c:axId val="0"/>
      </c:bar3DChart>
      <c:catAx>
        <c:axId val="40945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9455552"/>
        <c:crosses val="autoZero"/>
        <c:auto val="1"/>
        <c:lblAlgn val="ctr"/>
        <c:lblOffset val="100"/>
        <c:noMultiLvlLbl val="0"/>
      </c:catAx>
      <c:valAx>
        <c:axId val="40945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945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3.1'!$A$1:$A$4</c:f>
              <c:strCache>
                <c:ptCount val="4"/>
                <c:pt idx="0">
                  <c:v>3 o più prodotti</c:v>
                </c:pt>
                <c:pt idx="1">
                  <c:v>2 prodotti</c:v>
                </c:pt>
                <c:pt idx="2">
                  <c:v>1 prodotto</c:v>
                </c:pt>
                <c:pt idx="3">
                  <c:v>Nessun prodotto</c:v>
                </c:pt>
              </c:strCache>
            </c:strRef>
          </c:cat>
          <c:val>
            <c:numRef>
              <c:f>'Grafico 3.1'!$B$1:$B$4</c:f>
              <c:numCache>
                <c:formatCode>0</c:formatCode>
                <c:ptCount val="4"/>
                <c:pt idx="0">
                  <c:v>14.16</c:v>
                </c:pt>
                <c:pt idx="1">
                  <c:v>6.96</c:v>
                </c:pt>
                <c:pt idx="2">
                  <c:v>0.96</c:v>
                </c:pt>
                <c:pt idx="3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D-481E-B95B-6A56D9EA0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773088"/>
        <c:axId val="140773504"/>
      </c:barChart>
      <c:catAx>
        <c:axId val="14077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773504"/>
        <c:crosses val="autoZero"/>
        <c:auto val="1"/>
        <c:lblAlgn val="ctr"/>
        <c:lblOffset val="100"/>
        <c:noMultiLvlLbl val="0"/>
      </c:catAx>
      <c:valAx>
        <c:axId val="14077350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77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'Grafico 3.2'!$A$2</c:f>
              <c:strCache>
                <c:ptCount val="1"/>
                <c:pt idx="0">
                  <c:v>Punteggio 3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3.2'!$B$1:$D$1</c:f>
              <c:strCache>
                <c:ptCount val="3"/>
                <c:pt idx="0">
                  <c:v>Crescita conoscenza sostenibilià</c:v>
                </c:pt>
                <c:pt idx="1">
                  <c:v>Incremento soft skill transizione ecologica</c:v>
                </c:pt>
                <c:pt idx="2">
                  <c:v>Incremento competenze tecnico-professionali</c:v>
                </c:pt>
              </c:strCache>
            </c:strRef>
          </c:cat>
          <c:val>
            <c:numRef>
              <c:f>'Grafico 3.2'!$B$2:$D$2</c:f>
              <c:numCache>
                <c:formatCode>0</c:formatCode>
                <c:ptCount val="3"/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8-440A-8B60-864AE94C1F02}"/>
            </c:ext>
          </c:extLst>
        </c:ser>
        <c:ser>
          <c:idx val="1"/>
          <c:order val="1"/>
          <c:tx>
            <c:strRef>
              <c:f>'Grafico 3.2'!$A$3</c:f>
              <c:strCache>
                <c:ptCount val="1"/>
                <c:pt idx="0">
                  <c:v>Punteggio 4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3.2'!$B$1:$D$1</c:f>
              <c:strCache>
                <c:ptCount val="3"/>
                <c:pt idx="0">
                  <c:v>Crescita conoscenza sostenibilià</c:v>
                </c:pt>
                <c:pt idx="1">
                  <c:v>Incremento soft skill transizione ecologica</c:v>
                </c:pt>
                <c:pt idx="2">
                  <c:v>Incremento competenze tecnico-professionali</c:v>
                </c:pt>
              </c:strCache>
            </c:strRef>
          </c:cat>
          <c:val>
            <c:numRef>
              <c:f>'Grafico 3.2'!$B$3:$D$3</c:f>
              <c:numCache>
                <c:formatCode>0</c:formatCode>
                <c:ptCount val="3"/>
                <c:pt idx="0">
                  <c:v>7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8-440A-8B60-864AE94C1F02}"/>
            </c:ext>
          </c:extLst>
        </c:ser>
        <c:ser>
          <c:idx val="2"/>
          <c:order val="2"/>
          <c:tx>
            <c:strRef>
              <c:f>'Grafico 3.2'!$A$4</c:f>
              <c:strCache>
                <c:ptCount val="1"/>
                <c:pt idx="0">
                  <c:v>Punteggio 5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3.2'!$B$1:$D$1</c:f>
              <c:strCache>
                <c:ptCount val="3"/>
                <c:pt idx="0">
                  <c:v>Crescita conoscenza sostenibilià</c:v>
                </c:pt>
                <c:pt idx="1">
                  <c:v>Incremento soft skill transizione ecologica</c:v>
                </c:pt>
                <c:pt idx="2">
                  <c:v>Incremento competenze tecnico-professionali</c:v>
                </c:pt>
              </c:strCache>
            </c:strRef>
          </c:cat>
          <c:val>
            <c:numRef>
              <c:f>'Grafico 3.2'!$B$4:$D$4</c:f>
              <c:numCache>
                <c:formatCode>0</c:formatCode>
                <c:ptCount val="3"/>
                <c:pt idx="0">
                  <c:v>10</c:v>
                </c:pt>
                <c:pt idx="1">
                  <c:v>9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8-440A-8B60-864AE94C1F0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97737576"/>
        <c:axId val="767725424"/>
      </c:barChart>
      <c:catAx>
        <c:axId val="597737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7725424"/>
        <c:crosses val="autoZero"/>
        <c:auto val="1"/>
        <c:lblAlgn val="ctr"/>
        <c:lblOffset val="100"/>
        <c:noMultiLvlLbl val="0"/>
      </c:catAx>
      <c:valAx>
        <c:axId val="7677254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7737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3.3'!$B$1</c:f>
              <c:strCache>
                <c:ptCount val="1"/>
                <c:pt idx="0">
                  <c:v>Progetti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3.3'!$A$2:$A$7</c:f>
              <c:strCache>
                <c:ptCount val="6"/>
                <c:pt idx="0">
                  <c:v>Qualità VET sostenibilità ambientale</c:v>
                </c:pt>
                <c:pt idx="1">
                  <c:v>Economia circolare</c:v>
                </c:pt>
                <c:pt idx="2">
                  <c:v>Sostenibilità impresa</c:v>
                </c:pt>
                <c:pt idx="3">
                  <c:v>Agricoltura sostenibile</c:v>
                </c:pt>
                <c:pt idx="4">
                  <c:v>Turismo sostenibile </c:v>
                </c:pt>
                <c:pt idx="5">
                  <c:v>Sostenibilità energetico-idrica</c:v>
                </c:pt>
              </c:strCache>
            </c:strRef>
          </c:cat>
          <c:val>
            <c:numRef>
              <c:f>'Grafico 3.3'!$B$2:$B$7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B-40FF-B0A8-3D145C5F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108159"/>
        <c:axId val="89123967"/>
      </c:barChart>
      <c:catAx>
        <c:axId val="891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123967"/>
        <c:crosses val="autoZero"/>
        <c:auto val="1"/>
        <c:lblAlgn val="ctr"/>
        <c:lblOffset val="100"/>
        <c:noMultiLvlLbl val="0"/>
      </c:catAx>
      <c:valAx>
        <c:axId val="891239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10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3.4'!$A$2:$A$4</c:f>
              <c:strCache>
                <c:ptCount val="3"/>
                <c:pt idx="0">
                  <c:v>5 o più</c:v>
                </c:pt>
                <c:pt idx="1">
                  <c:v>Da 3 a 4</c:v>
                </c:pt>
                <c:pt idx="2">
                  <c:v>Da 1 a 2</c:v>
                </c:pt>
              </c:strCache>
            </c:strRef>
          </c:cat>
          <c:val>
            <c:numRef>
              <c:f>'Grafico 3.4'!$B$2:$B$4</c:f>
            </c:numRef>
          </c:val>
          <c:extLst>
            <c:ext xmlns:c16="http://schemas.microsoft.com/office/drawing/2014/chart" uri="{C3380CC4-5D6E-409C-BE32-E72D297353CC}">
              <c16:uniqueId val="{00000000-AA59-4CCC-95AF-64BEFEDE729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3.4'!$A$2:$A$4</c:f>
              <c:strCache>
                <c:ptCount val="3"/>
                <c:pt idx="0">
                  <c:v>5 o più</c:v>
                </c:pt>
                <c:pt idx="1">
                  <c:v>Da 3 a 4</c:v>
                </c:pt>
                <c:pt idx="2">
                  <c:v>Da 1 a 2</c:v>
                </c:pt>
              </c:strCache>
            </c:strRef>
          </c:cat>
          <c:val>
            <c:numRef>
              <c:f>'Grafico 3.4'!$C$2:$C$4</c:f>
              <c:numCache>
                <c:formatCode>General</c:formatCode>
                <c:ptCount val="3"/>
                <c:pt idx="0">
                  <c:v>7</c:v>
                </c:pt>
                <c:pt idx="1">
                  <c:v>10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59-4CCC-95AF-64BEFEDE7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6999944"/>
        <c:axId val="756997784"/>
      </c:barChart>
      <c:catAx>
        <c:axId val="75699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6997784"/>
        <c:crosses val="autoZero"/>
        <c:auto val="1"/>
        <c:lblAlgn val="ctr"/>
        <c:lblOffset val="100"/>
        <c:noMultiLvlLbl val="0"/>
      </c:catAx>
      <c:valAx>
        <c:axId val="756997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699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9A-40AD-A4C3-1D34494C33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9A-40AD-A4C3-1D34494C3319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9A-40AD-A4C3-1D34494C33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 3.5'!$A$1:$A$3</c:f>
              <c:strCache>
                <c:ptCount val="3"/>
                <c:pt idx="0">
                  <c:v>5 o più</c:v>
                </c:pt>
                <c:pt idx="1">
                  <c:v>Da 1 a 2</c:v>
                </c:pt>
                <c:pt idx="2">
                  <c:v>Da 3 a 4</c:v>
                </c:pt>
              </c:strCache>
            </c:strRef>
          </c:cat>
          <c:val>
            <c:numRef>
              <c:f>'Grafico 3.5'!$B$1:$B$3</c:f>
              <c:numCache>
                <c:formatCode>0</c:formatCode>
                <c:ptCount val="3"/>
                <c:pt idx="0">
                  <c:v>4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4-4ED8-A1A4-91671265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905462843263997"/>
          <c:y val="0.89303781123960568"/>
          <c:w val="0.31713120747966206"/>
          <c:h val="8.9073101103864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'Grafico 3.6'!$B$1</c:f>
              <c:strCache>
                <c:ptCount val="1"/>
                <c:pt idx="0">
                  <c:v>Si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3.6'!$A$2:$A$5</c:f>
              <c:strCache>
                <c:ptCount val="4"/>
                <c:pt idx="0">
                  <c:v>Miglioramento complessivo competenze green partecipanti al progetto/i </c:v>
                </c:pt>
                <c:pt idx="1">
                  <c:v>Incremento motivazionale a proseguire ad approfondire la tematica da partecipanti al progetto/i</c:v>
                </c:pt>
                <c:pt idx="2">
                  <c:v>Effetto indiretto sulle competenze green dell’intero staff</c:v>
                </c:pt>
                <c:pt idx="3">
                  <c:v>Specificità delle competenze green acquisite grazie al progetto/i</c:v>
                </c:pt>
              </c:strCache>
            </c:strRef>
          </c:cat>
          <c:val>
            <c:numRef>
              <c:f>'Grafico 3.6'!$B$2:$B$5</c:f>
              <c:numCache>
                <c:formatCode>General</c:formatCode>
                <c:ptCount val="4"/>
                <c:pt idx="0">
                  <c:v>19</c:v>
                </c:pt>
                <c:pt idx="1">
                  <c:v>13</c:v>
                </c:pt>
                <c:pt idx="2">
                  <c:v>10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A-472B-A561-51711C80585D}"/>
            </c:ext>
          </c:extLst>
        </c:ser>
        <c:ser>
          <c:idx val="1"/>
          <c:order val="1"/>
          <c:tx>
            <c:strRef>
              <c:f>'Grafico 3.6'!$C$1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3.6'!$A$2:$A$5</c:f>
              <c:strCache>
                <c:ptCount val="4"/>
                <c:pt idx="0">
                  <c:v>Miglioramento complessivo competenze green partecipanti al progetto/i </c:v>
                </c:pt>
                <c:pt idx="1">
                  <c:v>Incremento motivazionale a proseguire ad approfondire la tematica da partecipanti al progetto/i</c:v>
                </c:pt>
                <c:pt idx="2">
                  <c:v>Effetto indiretto sulle competenze green dell’intero staff</c:v>
                </c:pt>
                <c:pt idx="3">
                  <c:v>Specificità delle competenze green acquisite grazie al progetto/i</c:v>
                </c:pt>
              </c:strCache>
            </c:strRef>
          </c:cat>
          <c:val>
            <c:numRef>
              <c:f>'Grafico 3.6'!$C$2:$C$5</c:f>
              <c:numCache>
                <c:formatCode>General</c:formatCode>
                <c:ptCount val="4"/>
                <c:pt idx="0">
                  <c:v>5</c:v>
                </c:pt>
                <c:pt idx="1">
                  <c:v>11</c:v>
                </c:pt>
                <c:pt idx="2">
                  <c:v>14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A-472B-A561-51711C805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0295536"/>
        <c:axId val="300291792"/>
      </c:barChart>
      <c:catAx>
        <c:axId val="300295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0291792"/>
        <c:crosses val="autoZero"/>
        <c:auto val="1"/>
        <c:lblAlgn val="ctr"/>
        <c:lblOffset val="100"/>
        <c:noMultiLvlLbl val="0"/>
      </c:catAx>
      <c:valAx>
        <c:axId val="30029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02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'Grafico 3.7'!$B$1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3.7'!$A$2:$A$5</c:f>
              <c:strCache>
                <c:ptCount val="4"/>
                <c:pt idx="0">
                  <c:v>Ampliamento, innovazione e qualificazione dell’offerta didattica green</c:v>
                </c:pt>
                <c:pt idx="1">
                  <c:v>Maggiore attenzione allo sviluppo competenze green internazionali </c:v>
                </c:pt>
                <c:pt idx="2">
                  <c:v>Didattica comune con altri organismi transnazionali in tematiche affini</c:v>
                </c:pt>
                <c:pt idx="3">
                  <c:v>Miglioramento delle capacità di analisi e interpretazione dei fabbisogni per green economy/sviluppo sostenibile</c:v>
                </c:pt>
              </c:strCache>
            </c:strRef>
          </c:cat>
          <c:val>
            <c:numRef>
              <c:f>'Grafico 3.7'!$B$2:$B$5</c:f>
              <c:numCache>
                <c:formatCode>General</c:formatCode>
                <c:ptCount val="4"/>
                <c:pt idx="0">
                  <c:v>19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B-4C85-B9BB-C07C3E589047}"/>
            </c:ext>
          </c:extLst>
        </c:ser>
        <c:ser>
          <c:idx val="1"/>
          <c:order val="1"/>
          <c:tx>
            <c:strRef>
              <c:f>'Grafico 3.7'!$C$1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3.7'!$A$2:$A$5</c:f>
              <c:strCache>
                <c:ptCount val="4"/>
                <c:pt idx="0">
                  <c:v>Ampliamento, innovazione e qualificazione dell’offerta didattica green</c:v>
                </c:pt>
                <c:pt idx="1">
                  <c:v>Maggiore attenzione allo sviluppo competenze green internazionali </c:v>
                </c:pt>
                <c:pt idx="2">
                  <c:v>Didattica comune con altri organismi transnazionali in tematiche affini</c:v>
                </c:pt>
                <c:pt idx="3">
                  <c:v>Miglioramento delle capacità di analisi e interpretazione dei fabbisogni per green economy/sviluppo sostenibile</c:v>
                </c:pt>
              </c:strCache>
            </c:strRef>
          </c:cat>
          <c:val>
            <c:numRef>
              <c:f>'Grafico 3.7'!$C$2:$C$5</c:f>
              <c:numCache>
                <c:formatCode>General</c:formatCode>
                <c:ptCount val="4"/>
                <c:pt idx="0">
                  <c:v>5</c:v>
                </c:pt>
                <c:pt idx="1">
                  <c:v>17</c:v>
                </c:pt>
                <c:pt idx="2">
                  <c:v>17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B-4C85-B9BB-C07C3E589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8677008"/>
        <c:axId val="948699056"/>
      </c:barChart>
      <c:catAx>
        <c:axId val="948677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8699056"/>
        <c:crosses val="autoZero"/>
        <c:auto val="1"/>
        <c:lblAlgn val="ctr"/>
        <c:lblOffset val="100"/>
        <c:noMultiLvlLbl val="0"/>
      </c:catAx>
      <c:valAx>
        <c:axId val="94869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867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8</xdr:row>
      <xdr:rowOff>133350</xdr:rowOff>
    </xdr:from>
    <xdr:to>
      <xdr:col>13</xdr:col>
      <xdr:colOff>579120</xdr:colOff>
      <xdr:row>26</xdr:row>
      <xdr:rowOff>160020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382B06A-57BC-4DB8-BB3E-26585A511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6</xdr:row>
      <xdr:rowOff>163270</xdr:rowOff>
    </xdr:from>
    <xdr:to>
      <xdr:col>15</xdr:col>
      <xdr:colOff>520065</xdr:colOff>
      <xdr:row>26</xdr:row>
      <xdr:rowOff>37540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DB3C77-9DAC-44FB-A8D8-23D3C8A243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7</xdr:row>
      <xdr:rowOff>72390</xdr:rowOff>
    </xdr:from>
    <xdr:to>
      <xdr:col>14</xdr:col>
      <xdr:colOff>403860</xdr:colOff>
      <xdr:row>28</xdr:row>
      <xdr:rowOff>175260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B987F3D-1A7E-4251-9671-25053A71F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900111</xdr:colOff>
      <xdr:row>9</xdr:row>
      <xdr:rowOff>140016</xdr:rowOff>
    </xdr:from>
    <xdr:to>
      <xdr:col>6</xdr:col>
      <xdr:colOff>264795</xdr:colOff>
      <xdr:row>33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A35D02-B3F1-032E-D0D5-B1374BCDF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8</xdr:row>
      <xdr:rowOff>118110</xdr:rowOff>
    </xdr:from>
    <xdr:to>
      <xdr:col>12</xdr:col>
      <xdr:colOff>434340</xdr:colOff>
      <xdr:row>27</xdr:row>
      <xdr:rowOff>167640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8ADF73B-750E-417A-9024-CFFE7DADC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230504</xdr:colOff>
      <xdr:row>11</xdr:row>
      <xdr:rowOff>130492</xdr:rowOff>
    </xdr:from>
    <xdr:to>
      <xdr:col>13</xdr:col>
      <xdr:colOff>518159</xdr:colOff>
      <xdr:row>30</xdr:row>
      <xdr:rowOff>7620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FE7888-8BA2-D860-1DFE-1FE849D69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7</xdr:row>
      <xdr:rowOff>152400</xdr:rowOff>
    </xdr:from>
    <xdr:to>
      <xdr:col>15</xdr:col>
      <xdr:colOff>114300</xdr:colOff>
      <xdr:row>31</xdr:row>
      <xdr:rowOff>22860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FF138BE-8AD7-49C4-9620-26E56D53A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8</xdr:row>
      <xdr:rowOff>3810</xdr:rowOff>
    </xdr:from>
    <xdr:to>
      <xdr:col>15</xdr:col>
      <xdr:colOff>213360</xdr:colOff>
      <xdr:row>27</xdr:row>
      <xdr:rowOff>106680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746BCD4-899F-44A6-B4E4-47879527E8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75112</xdr:colOff>
      <xdr:row>9</xdr:row>
      <xdr:rowOff>99604</xdr:rowOff>
    </xdr:from>
    <xdr:to>
      <xdr:col>14</xdr:col>
      <xdr:colOff>578032</xdr:colOff>
      <xdr:row>33</xdr:row>
      <xdr:rowOff>177436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4AC450-CFCC-494E-8CCB-4777CEBA1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E8E3-C31C-41FA-B84C-50F1A7B09CFF}">
  <dimension ref="A1:R29"/>
  <sheetViews>
    <sheetView workbookViewId="0">
      <selection activeCell="F29" sqref="F29"/>
    </sheetView>
  </sheetViews>
  <sheetFormatPr defaultRowHeight="14.4" x14ac:dyDescent="0.3"/>
  <cols>
    <col min="1" max="1" width="20" customWidth="1"/>
    <col min="6" max="6" width="8.88671875" customWidth="1"/>
  </cols>
  <sheetData>
    <row r="1" spans="1:6" x14ac:dyDescent="0.3">
      <c r="A1" s="5" t="s">
        <v>15</v>
      </c>
      <c r="B1" s="1" t="s">
        <v>39</v>
      </c>
      <c r="C1" s="1" t="s">
        <v>39</v>
      </c>
    </row>
    <row r="2" spans="1:6" x14ac:dyDescent="0.3">
      <c r="A2" s="5">
        <v>2014</v>
      </c>
      <c r="B2" s="1">
        <v>2</v>
      </c>
      <c r="C2" s="1">
        <v>2</v>
      </c>
    </row>
    <row r="3" spans="1:6" x14ac:dyDescent="0.3">
      <c r="A3" s="5">
        <v>2015</v>
      </c>
      <c r="B3" s="1">
        <v>2</v>
      </c>
      <c r="C3" s="1">
        <v>2</v>
      </c>
    </row>
    <row r="4" spans="1:6" x14ac:dyDescent="0.3">
      <c r="A4" s="12">
        <v>2016</v>
      </c>
      <c r="B4" s="1">
        <v>1</v>
      </c>
      <c r="C4" s="1">
        <v>1</v>
      </c>
    </row>
    <row r="5" spans="1:6" x14ac:dyDescent="0.3">
      <c r="A5" s="5">
        <v>2017</v>
      </c>
      <c r="B5" s="1">
        <v>5</v>
      </c>
      <c r="C5" s="1">
        <v>5</v>
      </c>
    </row>
    <row r="6" spans="1:6" x14ac:dyDescent="0.3">
      <c r="A6" s="5">
        <v>2018</v>
      </c>
      <c r="B6" s="1">
        <v>4</v>
      </c>
      <c r="C6" s="1">
        <v>4</v>
      </c>
    </row>
    <row r="7" spans="1:6" x14ac:dyDescent="0.3">
      <c r="A7" s="5">
        <v>2019</v>
      </c>
      <c r="B7" s="1">
        <v>5</v>
      </c>
      <c r="C7" s="1">
        <v>5</v>
      </c>
      <c r="F7" t="s">
        <v>53</v>
      </c>
    </row>
    <row r="8" spans="1:6" x14ac:dyDescent="0.3">
      <c r="A8" s="5">
        <v>2020</v>
      </c>
      <c r="B8" s="1">
        <v>5</v>
      </c>
      <c r="C8" s="1">
        <v>5</v>
      </c>
    </row>
    <row r="9" spans="1:6" x14ac:dyDescent="0.3">
      <c r="A9" s="1" t="s">
        <v>16</v>
      </c>
      <c r="B9" s="1">
        <f>SUM(B2:B8)</f>
        <v>24</v>
      </c>
      <c r="C9" s="1">
        <f>SUM(C2:C8)</f>
        <v>24</v>
      </c>
    </row>
    <row r="21" spans="6:18" x14ac:dyDescent="0.3">
      <c r="R21" s="15">
        <f>24*67/100</f>
        <v>16.079999999999998</v>
      </c>
    </row>
    <row r="22" spans="6:18" x14ac:dyDescent="0.3">
      <c r="R22" s="15">
        <f>24*33/100</f>
        <v>7.92</v>
      </c>
    </row>
    <row r="29" spans="6:18" x14ac:dyDescent="0.3">
      <c r="F29" t="s">
        <v>58</v>
      </c>
    </row>
  </sheetData>
  <sortState xmlns:xlrd2="http://schemas.microsoft.com/office/spreadsheetml/2017/richdata2" ref="A2:B9">
    <sortCondition ref="A2:A9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6EA6-D1F5-4420-BFA0-B78A7C8A728D}">
  <dimension ref="C1:G28"/>
  <sheetViews>
    <sheetView zoomScale="85" zoomScaleNormal="85" workbookViewId="0">
      <selection activeCell="C10" sqref="C10"/>
    </sheetView>
  </sheetViews>
  <sheetFormatPr defaultRowHeight="14.4" x14ac:dyDescent="0.3"/>
  <cols>
    <col min="3" max="3" width="23.5546875" customWidth="1"/>
  </cols>
  <sheetData>
    <row r="1" spans="3:7" x14ac:dyDescent="0.3">
      <c r="C1" s="1" t="s">
        <v>18</v>
      </c>
      <c r="D1" t="s">
        <v>17</v>
      </c>
      <c r="E1" t="s">
        <v>17</v>
      </c>
    </row>
    <row r="2" spans="3:7" x14ac:dyDescent="0.3">
      <c r="C2" s="7" t="s">
        <v>6</v>
      </c>
      <c r="D2" s="15">
        <f>24*29/100</f>
        <v>6.96</v>
      </c>
      <c r="E2" s="15">
        <f>24*29/100</f>
        <v>6.96</v>
      </c>
    </row>
    <row r="3" spans="3:7" x14ac:dyDescent="0.3">
      <c r="C3" s="1" t="s">
        <v>8</v>
      </c>
      <c r="D3" s="15">
        <f>17*24/100</f>
        <v>4.08</v>
      </c>
      <c r="E3" s="15">
        <f>17*24/100</f>
        <v>4.08</v>
      </c>
    </row>
    <row r="4" spans="3:7" x14ac:dyDescent="0.3">
      <c r="C4" s="1" t="s">
        <v>11</v>
      </c>
      <c r="D4" s="15">
        <f>13*24/100</f>
        <v>3.12</v>
      </c>
      <c r="E4" s="15">
        <f>13*24/100</f>
        <v>3.12</v>
      </c>
    </row>
    <row r="5" spans="3:7" ht="18" customHeight="1" x14ac:dyDescent="0.3">
      <c r="C5" s="3" t="s">
        <v>9</v>
      </c>
      <c r="D5" s="15">
        <v>3.12</v>
      </c>
      <c r="E5" s="15">
        <v>3.12</v>
      </c>
      <c r="G5" t="s">
        <v>42</v>
      </c>
    </row>
    <row r="6" spans="3:7" x14ac:dyDescent="0.3">
      <c r="C6" s="3" t="s">
        <v>3</v>
      </c>
      <c r="D6" s="15">
        <f>8*24/100</f>
        <v>1.92</v>
      </c>
      <c r="E6" s="15">
        <f>8*24/100</f>
        <v>1.92</v>
      </c>
    </row>
    <row r="7" spans="3:7" ht="28.8" x14ac:dyDescent="0.3">
      <c r="C7" s="8" t="s">
        <v>13</v>
      </c>
      <c r="D7" s="15">
        <v>1.92</v>
      </c>
      <c r="E7" s="15">
        <v>1.92</v>
      </c>
    </row>
    <row r="8" spans="3:7" ht="15" customHeight="1" x14ac:dyDescent="0.3">
      <c r="C8" s="3" t="s">
        <v>10</v>
      </c>
      <c r="D8" s="15">
        <f>4*24/100</f>
        <v>0.96</v>
      </c>
      <c r="E8" s="15">
        <f>4*24/100</f>
        <v>0.96</v>
      </c>
    </row>
    <row r="9" spans="3:7" ht="15" customHeight="1" x14ac:dyDescent="0.3">
      <c r="C9" s="3" t="s">
        <v>2</v>
      </c>
      <c r="D9" s="15">
        <v>0.96</v>
      </c>
      <c r="E9" s="15">
        <v>0.96</v>
      </c>
    </row>
    <row r="10" spans="3:7" x14ac:dyDescent="0.3">
      <c r="C10" s="22" t="s">
        <v>59</v>
      </c>
      <c r="D10" s="15">
        <v>0.96</v>
      </c>
      <c r="E10" s="15">
        <v>0.96</v>
      </c>
    </row>
    <row r="11" spans="3:7" x14ac:dyDescent="0.3">
      <c r="C11" s="1" t="s">
        <v>19</v>
      </c>
      <c r="D11" s="15">
        <f>SUM(D2:D10)</f>
        <v>24.000000000000007</v>
      </c>
      <c r="E11" s="15">
        <f>SUM(E2:E10)</f>
        <v>24.000000000000007</v>
      </c>
    </row>
    <row r="28" spans="7:7" x14ac:dyDescent="0.3">
      <c r="G28" t="s">
        <v>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FC8C-CF8A-47A3-9597-4677046FB16F}">
  <dimension ref="A1:F32"/>
  <sheetViews>
    <sheetView topLeftCell="D4" workbookViewId="0">
      <selection activeCell="F32" sqref="F32"/>
    </sheetView>
  </sheetViews>
  <sheetFormatPr defaultRowHeight="14.4" x14ac:dyDescent="0.3"/>
  <cols>
    <col min="1" max="1" width="20.44140625" customWidth="1"/>
  </cols>
  <sheetData>
    <row r="1" spans="1:6" x14ac:dyDescent="0.3">
      <c r="A1" s="4" t="s">
        <v>1</v>
      </c>
      <c r="B1" s="15">
        <f>24*59/100</f>
        <v>14.16</v>
      </c>
    </row>
    <row r="2" spans="1:6" x14ac:dyDescent="0.3">
      <c r="A2" s="3" t="s">
        <v>5</v>
      </c>
      <c r="B2" s="15">
        <f>29*24/100</f>
        <v>6.96</v>
      </c>
    </row>
    <row r="3" spans="1:6" x14ac:dyDescent="0.3">
      <c r="A3" s="11" t="s">
        <v>12</v>
      </c>
      <c r="B3" s="15">
        <f>4*24/100</f>
        <v>0.96</v>
      </c>
    </row>
    <row r="4" spans="1:6" x14ac:dyDescent="0.3">
      <c r="A4" s="3" t="s">
        <v>14</v>
      </c>
      <c r="B4" s="15">
        <f>8*24/100</f>
        <v>1.92</v>
      </c>
    </row>
    <row r="5" spans="1:6" x14ac:dyDescent="0.3">
      <c r="A5" s="1"/>
      <c r="B5">
        <f>SUM(B1:B4)</f>
        <v>24</v>
      </c>
      <c r="F5" t="s">
        <v>44</v>
      </c>
    </row>
    <row r="31" spans="6:6" x14ac:dyDescent="0.3">
      <c r="F31" t="s">
        <v>60</v>
      </c>
    </row>
    <row r="32" spans="6:6" x14ac:dyDescent="0.3">
      <c r="F32" t="s">
        <v>58</v>
      </c>
    </row>
  </sheetData>
  <sortState xmlns:xlrd2="http://schemas.microsoft.com/office/spreadsheetml/2017/richdata2" ref="A2:A4">
    <sortCondition descending="1" ref="A4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6157-61BA-4C99-A4E6-3AFA316733BE}">
  <dimension ref="A1:D37"/>
  <sheetViews>
    <sheetView topLeftCell="A2" zoomScale="70" zoomScaleNormal="70" workbookViewId="0">
      <selection activeCell="B37" sqref="B37"/>
    </sheetView>
  </sheetViews>
  <sheetFormatPr defaultRowHeight="14.4" x14ac:dyDescent="0.3"/>
  <cols>
    <col min="1" max="1" width="15.6640625" customWidth="1"/>
    <col min="2" max="2" width="30.88671875" customWidth="1"/>
    <col min="3" max="3" width="32.33203125" customWidth="1"/>
    <col min="4" max="4" width="32" customWidth="1"/>
  </cols>
  <sheetData>
    <row r="1" spans="1:4" ht="41.25" customHeight="1" x14ac:dyDescent="0.3">
      <c r="B1" s="8" t="s">
        <v>23</v>
      </c>
      <c r="C1" s="4" t="s">
        <v>24</v>
      </c>
      <c r="D1" s="4" t="s">
        <v>25</v>
      </c>
    </row>
    <row r="2" spans="1:4" x14ac:dyDescent="0.3">
      <c r="A2" t="s">
        <v>26</v>
      </c>
      <c r="B2" s="19"/>
      <c r="C2" s="19">
        <v>4</v>
      </c>
      <c r="D2" s="19">
        <v>3</v>
      </c>
    </row>
    <row r="3" spans="1:4" x14ac:dyDescent="0.3">
      <c r="A3" t="s">
        <v>27</v>
      </c>
      <c r="B3" s="19">
        <v>7</v>
      </c>
      <c r="C3" s="19">
        <v>4</v>
      </c>
      <c r="D3" s="19">
        <v>9</v>
      </c>
    </row>
    <row r="4" spans="1:4" x14ac:dyDescent="0.3">
      <c r="A4" t="s">
        <v>28</v>
      </c>
      <c r="B4" s="19">
        <v>10</v>
      </c>
      <c r="C4" s="19">
        <v>9</v>
      </c>
      <c r="D4" s="19">
        <v>5</v>
      </c>
    </row>
    <row r="8" spans="1:4" x14ac:dyDescent="0.3">
      <c r="B8" t="s">
        <v>46</v>
      </c>
    </row>
    <row r="9" spans="1:4" x14ac:dyDescent="0.3">
      <c r="A9" t="s">
        <v>38</v>
      </c>
    </row>
    <row r="36" spans="2:2" x14ac:dyDescent="0.3">
      <c r="B36" t="s">
        <v>61</v>
      </c>
    </row>
    <row r="37" spans="2:2" x14ac:dyDescent="0.3">
      <c r="B37" t="s">
        <v>58</v>
      </c>
    </row>
  </sheetData>
  <sortState xmlns:xlrd2="http://schemas.microsoft.com/office/spreadsheetml/2017/richdata2" ref="D2:D4">
    <sortCondition ref="D2:D4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D2BE-8A6B-42FB-9EE1-1E13850DBF4A}">
  <dimension ref="A1:H32"/>
  <sheetViews>
    <sheetView workbookViewId="0">
      <selection activeCell="D32" sqref="D32"/>
    </sheetView>
  </sheetViews>
  <sheetFormatPr defaultRowHeight="14.4" x14ac:dyDescent="0.3"/>
  <cols>
    <col min="1" max="1" width="32.5546875" customWidth="1"/>
  </cols>
  <sheetData>
    <row r="1" spans="1:8" x14ac:dyDescent="0.3">
      <c r="A1" s="17" t="s">
        <v>31</v>
      </c>
      <c r="B1" s="6" t="s">
        <v>17</v>
      </c>
    </row>
    <row r="2" spans="1:8" x14ac:dyDescent="0.3">
      <c r="A2" s="14" t="s">
        <v>34</v>
      </c>
      <c r="B2">
        <v>1</v>
      </c>
    </row>
    <row r="3" spans="1:8" x14ac:dyDescent="0.3">
      <c r="A3" s="14" t="s">
        <v>33</v>
      </c>
      <c r="B3">
        <v>2</v>
      </c>
    </row>
    <row r="4" spans="1:8" ht="15.6" customHeight="1" x14ac:dyDescent="0.3">
      <c r="A4" s="14" t="s">
        <v>36</v>
      </c>
      <c r="B4">
        <v>2</v>
      </c>
    </row>
    <row r="5" spans="1:8" x14ac:dyDescent="0.3">
      <c r="A5" s="14" t="s">
        <v>32</v>
      </c>
      <c r="B5">
        <v>4</v>
      </c>
      <c r="D5" s="6" t="s">
        <v>47</v>
      </c>
    </row>
    <row r="6" spans="1:8" x14ac:dyDescent="0.3">
      <c r="A6" s="14" t="s">
        <v>37</v>
      </c>
      <c r="B6">
        <v>6</v>
      </c>
    </row>
    <row r="7" spans="1:8" x14ac:dyDescent="0.3">
      <c r="A7" s="14" t="s">
        <v>35</v>
      </c>
      <c r="B7">
        <v>7</v>
      </c>
      <c r="H7" s="20"/>
    </row>
    <row r="8" spans="1:8" x14ac:dyDescent="0.3">
      <c r="B8">
        <f>SUM(B2:B7)</f>
        <v>22</v>
      </c>
    </row>
    <row r="31" spans="4:4" x14ac:dyDescent="0.3">
      <c r="D31" t="s">
        <v>62</v>
      </c>
    </row>
    <row r="32" spans="4:4" x14ac:dyDescent="0.3">
      <c r="D32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3F42-9EA6-43D5-A48A-8C7DA3D717DF}">
  <dimension ref="A1:F34"/>
  <sheetViews>
    <sheetView workbookViewId="0">
      <selection activeCell="F34" sqref="F34"/>
    </sheetView>
  </sheetViews>
  <sheetFormatPr defaultRowHeight="14.4" x14ac:dyDescent="0.3"/>
  <cols>
    <col min="1" max="1" width="14.5546875" customWidth="1"/>
    <col min="2" max="2" width="0" hidden="1" customWidth="1"/>
  </cols>
  <sheetData>
    <row r="1" spans="1:5" x14ac:dyDescent="0.3">
      <c r="A1" s="3"/>
      <c r="B1" s="1"/>
    </row>
    <row r="2" spans="1:5" x14ac:dyDescent="0.3">
      <c r="A2" s="2" t="s">
        <v>0</v>
      </c>
      <c r="B2" s="13">
        <v>0.3</v>
      </c>
      <c r="C2" s="1">
        <v>7</v>
      </c>
    </row>
    <row r="3" spans="1:5" x14ac:dyDescent="0.3">
      <c r="A3" s="11" t="s">
        <v>4</v>
      </c>
      <c r="B3" s="13">
        <v>0.4</v>
      </c>
      <c r="C3" s="1">
        <v>10</v>
      </c>
    </row>
    <row r="4" spans="1:5" x14ac:dyDescent="0.3">
      <c r="A4" s="3" t="s">
        <v>7</v>
      </c>
      <c r="B4" s="13">
        <v>0.3</v>
      </c>
      <c r="C4" s="1">
        <v>7</v>
      </c>
    </row>
    <row r="7" spans="1:5" x14ac:dyDescent="0.3">
      <c r="E7" t="s">
        <v>48</v>
      </c>
    </row>
    <row r="31" spans="4:4" x14ac:dyDescent="0.3">
      <c r="D31" s="6"/>
    </row>
    <row r="33" spans="5:6" x14ac:dyDescent="0.3">
      <c r="F33" t="s">
        <v>60</v>
      </c>
    </row>
    <row r="34" spans="5:6" x14ac:dyDescent="0.3">
      <c r="E34" s="6"/>
      <c r="F34" t="s">
        <v>63</v>
      </c>
    </row>
  </sheetData>
  <sortState xmlns:xlrd2="http://schemas.microsoft.com/office/spreadsheetml/2017/richdata2" ref="A3:A4">
    <sortCondition descending="1" ref="A3:A4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827E-F0D9-466E-8EB0-DCFA19ADCAC8}">
  <dimension ref="A1:F35"/>
  <sheetViews>
    <sheetView topLeftCell="A10" workbookViewId="0">
      <selection activeCell="F35" sqref="F35"/>
    </sheetView>
  </sheetViews>
  <sheetFormatPr defaultRowHeight="14.4" x14ac:dyDescent="0.3"/>
  <cols>
    <col min="1" max="1" width="12.6640625" customWidth="1"/>
  </cols>
  <sheetData>
    <row r="1" spans="1:6" x14ac:dyDescent="0.3">
      <c r="A1" s="2" t="s">
        <v>0</v>
      </c>
      <c r="B1" s="18">
        <v>4</v>
      </c>
      <c r="C1">
        <v>4</v>
      </c>
    </row>
    <row r="2" spans="1:6" x14ac:dyDescent="0.3">
      <c r="A2" s="3" t="s">
        <v>7</v>
      </c>
      <c r="B2" s="18">
        <v>6</v>
      </c>
      <c r="C2">
        <v>6</v>
      </c>
    </row>
    <row r="3" spans="1:6" x14ac:dyDescent="0.3">
      <c r="A3" s="1" t="s">
        <v>4</v>
      </c>
      <c r="B3" s="18">
        <v>4</v>
      </c>
      <c r="C3">
        <v>4</v>
      </c>
    </row>
    <row r="5" spans="1:6" x14ac:dyDescent="0.3">
      <c r="F5" t="s">
        <v>49</v>
      </c>
    </row>
    <row r="13" spans="1:6" x14ac:dyDescent="0.3">
      <c r="C13" s="6"/>
    </row>
    <row r="21" spans="1:1" x14ac:dyDescent="0.3">
      <c r="A21" s="21"/>
    </row>
    <row r="34" spans="6:6" x14ac:dyDescent="0.3">
      <c r="F34" t="s">
        <v>64</v>
      </c>
    </row>
    <row r="35" spans="6:6" x14ac:dyDescent="0.3">
      <c r="F35" t="s">
        <v>58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3B61-E358-46C0-AA6C-C5077568E777}">
  <dimension ref="A1:E31"/>
  <sheetViews>
    <sheetView zoomScale="70" zoomScaleNormal="70" workbookViewId="0">
      <selection activeCell="D31" sqref="D31"/>
    </sheetView>
  </sheetViews>
  <sheetFormatPr defaultRowHeight="14.4" x14ac:dyDescent="0.3"/>
  <cols>
    <col min="1" max="1" width="30" customWidth="1"/>
    <col min="2" max="2" width="10.5546875" customWidth="1"/>
  </cols>
  <sheetData>
    <row r="1" spans="1:5" x14ac:dyDescent="0.3">
      <c r="A1" s="9"/>
      <c r="B1" s="9" t="s">
        <v>40</v>
      </c>
      <c r="C1" s="9" t="s">
        <v>22</v>
      </c>
    </row>
    <row r="2" spans="1:5" ht="43.95" customHeight="1" x14ac:dyDescent="0.3">
      <c r="A2" s="4" t="s">
        <v>20</v>
      </c>
      <c r="B2" s="8">
        <v>19</v>
      </c>
      <c r="C2" s="1">
        <v>5</v>
      </c>
      <c r="D2">
        <f t="shared" ref="D2:D5" si="0">SUM(B2:C2)</f>
        <v>24</v>
      </c>
    </row>
    <row r="3" spans="1:5" ht="57.6" x14ac:dyDescent="0.3">
      <c r="A3" s="4" t="s">
        <v>55</v>
      </c>
      <c r="B3" s="1">
        <v>13</v>
      </c>
      <c r="C3" s="1">
        <v>11</v>
      </c>
      <c r="D3">
        <f t="shared" si="0"/>
        <v>24</v>
      </c>
    </row>
    <row r="4" spans="1:5" ht="28.8" x14ac:dyDescent="0.3">
      <c r="A4" s="8" t="s">
        <v>21</v>
      </c>
      <c r="B4" s="1">
        <v>10</v>
      </c>
      <c r="C4" s="1">
        <v>14</v>
      </c>
      <c r="D4">
        <f t="shared" si="0"/>
        <v>24</v>
      </c>
    </row>
    <row r="5" spans="1:5" ht="28.8" x14ac:dyDescent="0.3">
      <c r="A5" s="8" t="s">
        <v>54</v>
      </c>
      <c r="B5" s="1">
        <v>5</v>
      </c>
      <c r="C5" s="1">
        <v>19</v>
      </c>
      <c r="D5">
        <f t="shared" si="0"/>
        <v>24</v>
      </c>
    </row>
    <row r="7" spans="1:5" x14ac:dyDescent="0.3">
      <c r="E7" t="s">
        <v>50</v>
      </c>
    </row>
    <row r="26" spans="2:4" x14ac:dyDescent="0.3">
      <c r="B26">
        <v>24</v>
      </c>
    </row>
    <row r="30" spans="2:4" x14ac:dyDescent="0.3">
      <c r="D30" t="s">
        <v>65</v>
      </c>
    </row>
    <row r="31" spans="2:4" x14ac:dyDescent="0.3">
      <c r="D31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3CF0-9BF0-4015-B1E7-6E10E302F60F}">
  <dimension ref="A1:O38"/>
  <sheetViews>
    <sheetView tabSelected="1" topLeftCell="D6" zoomScaleNormal="100" workbookViewId="0">
      <selection activeCell="K36" sqref="K36"/>
    </sheetView>
  </sheetViews>
  <sheetFormatPr defaultRowHeight="14.4" x14ac:dyDescent="0.3"/>
  <cols>
    <col min="1" max="1" width="28.33203125" customWidth="1"/>
    <col min="2" max="2" width="10.77734375" customWidth="1"/>
    <col min="13" max="13" width="13.88671875" customWidth="1"/>
  </cols>
  <sheetData>
    <row r="1" spans="1:15" x14ac:dyDescent="0.3">
      <c r="B1" s="10" t="s">
        <v>52</v>
      </c>
      <c r="C1" s="10" t="s">
        <v>22</v>
      </c>
    </row>
    <row r="2" spans="1:15" ht="49.95" customHeight="1" x14ac:dyDescent="0.3">
      <c r="A2" s="16" t="s">
        <v>57</v>
      </c>
      <c r="B2">
        <v>19</v>
      </c>
      <c r="C2">
        <v>5</v>
      </c>
      <c r="D2">
        <f t="shared" ref="D2:D5" si="0">SUM(B2:C2)</f>
        <v>24</v>
      </c>
      <c r="M2" t="s">
        <v>41</v>
      </c>
      <c r="N2">
        <v>19</v>
      </c>
      <c r="O2">
        <v>5</v>
      </c>
    </row>
    <row r="3" spans="1:15" ht="46.8" x14ac:dyDescent="0.3">
      <c r="A3" s="16" t="s">
        <v>29</v>
      </c>
      <c r="B3">
        <v>7</v>
      </c>
      <c r="C3">
        <v>17</v>
      </c>
      <c r="D3">
        <f t="shared" si="0"/>
        <v>24</v>
      </c>
      <c r="N3">
        <f>26*24/100</f>
        <v>6.24</v>
      </c>
    </row>
    <row r="4" spans="1:15" ht="46.8" x14ac:dyDescent="0.3">
      <c r="A4" s="16" t="s">
        <v>30</v>
      </c>
      <c r="B4">
        <v>7</v>
      </c>
      <c r="C4">
        <v>17</v>
      </c>
      <c r="D4">
        <f t="shared" si="0"/>
        <v>24</v>
      </c>
    </row>
    <row r="5" spans="1:15" ht="55.95" customHeight="1" x14ac:dyDescent="0.3">
      <c r="A5" s="16" t="s">
        <v>56</v>
      </c>
      <c r="B5">
        <v>6</v>
      </c>
      <c r="C5">
        <v>18</v>
      </c>
      <c r="D5">
        <f t="shared" si="0"/>
        <v>24</v>
      </c>
    </row>
    <row r="7" spans="1:15" x14ac:dyDescent="0.3">
      <c r="F7" t="s">
        <v>51</v>
      </c>
    </row>
    <row r="37" spans="6:6" x14ac:dyDescent="0.3">
      <c r="F37" t="s">
        <v>45</v>
      </c>
    </row>
    <row r="38" spans="6:6" x14ac:dyDescent="0.3">
      <c r="F38" t="s">
        <v>43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Grafico 2.1 </vt:lpstr>
      <vt:lpstr>Grafico 2.2</vt:lpstr>
      <vt:lpstr>Grafico 3.1</vt:lpstr>
      <vt:lpstr>Grafico 3.2</vt:lpstr>
      <vt:lpstr>Grafico 3.3</vt:lpstr>
      <vt:lpstr>Grafico 3.4</vt:lpstr>
      <vt:lpstr>Grafico 3.5</vt:lpstr>
      <vt:lpstr>Grafico 3.6</vt:lpstr>
      <vt:lpstr>Grafico 3.7</vt:lpstr>
      <vt:lpstr>'Grafico 2.1 '!_Hlk122440927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Le competenze verdi nel programma Erasmus+ rogetti transnazionali per l’innovazione e lo scambio di buone pratiche</dc:title>
  <dc:subject/>
  <dc:creator>Francesca Trani</dc:creator>
  <cp:keywords/>
  <dc:description/>
  <cp:lastModifiedBy>Valeriano Valentina</cp:lastModifiedBy>
  <cp:revision/>
  <dcterms:created xsi:type="dcterms:W3CDTF">2020-09-21T18:08:44Z</dcterms:created>
  <dcterms:modified xsi:type="dcterms:W3CDTF">2024-10-24T08:10:02Z</dcterms:modified>
  <cp:category/>
  <cp:contentStatus/>
</cp:coreProperties>
</file>