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diiorio\Desktop\"/>
    </mc:Choice>
  </mc:AlternateContent>
  <xr:revisionPtr revIDLastSave="0" documentId="8_{CE96399B-6D00-4E19-8716-E94B66B5F383}" xr6:coauthVersionLast="47" xr6:coauthVersionMax="47" xr10:uidLastSave="{00000000-0000-0000-0000-000000000000}"/>
  <bookViews>
    <workbookView xWindow="-120" yWindow="-120" windowWidth="29040" windowHeight="15840" tabRatio="817" firstSheet="45" activeTab="59" xr2:uid="{00000000-000D-0000-FFFF-FFFF00000000}"/>
  </bookViews>
  <sheets>
    <sheet name="Tab 1.1" sheetId="28" r:id="rId1"/>
    <sheet name="Tab 1.2" sheetId="29" r:id="rId2"/>
    <sheet name="Tab 1.3" sheetId="30" r:id="rId3"/>
    <sheet name="Tab 1.4" sheetId="27" r:id="rId4"/>
    <sheet name="Fig 1.1" sheetId="32" r:id="rId5"/>
    <sheet name="Tab 1.5" sheetId="33" r:id="rId6"/>
    <sheet name="Fig 1.2" sheetId="37" r:id="rId7"/>
    <sheet name="Fig 1.3" sheetId="35" r:id="rId8"/>
    <sheet name="Tab 1.6" sheetId="38" r:id="rId9"/>
    <sheet name="Tab 1.7" sheetId="36" r:id="rId10"/>
    <sheet name="Fig 1.4" sheetId="34" r:id="rId11"/>
    <sheet name="Tab 1.8" sheetId="39" r:id="rId12"/>
    <sheet name="Tab 1.9" sheetId="40" r:id="rId13"/>
    <sheet name="Fig 1.5" sheetId="41" r:id="rId14"/>
    <sheet name="Tab 1.10" sheetId="42" r:id="rId15"/>
    <sheet name="Tab 1.11" sheetId="43" r:id="rId16"/>
    <sheet name="Tab 1.12" sheetId="44" r:id="rId17"/>
    <sheet name="figura_2.1" sheetId="78" r:id="rId18"/>
    <sheet name="tabella_2.1" sheetId="79" r:id="rId19"/>
    <sheet name="figura_2.2" sheetId="80" r:id="rId20"/>
    <sheet name="tabella_2.2" sheetId="81" r:id="rId21"/>
    <sheet name="tabella_2.3" sheetId="82" r:id="rId22"/>
    <sheet name="tabella_2.4" sheetId="83" r:id="rId23"/>
    <sheet name="figura_2.3" sheetId="84" r:id="rId24"/>
    <sheet name="tabella_2.5" sheetId="85" r:id="rId25"/>
    <sheet name="tabella_2.6" sheetId="86" r:id="rId26"/>
    <sheet name="tabella_2.7" sheetId="87" r:id="rId27"/>
    <sheet name="Fig 3.1" sheetId="45" r:id="rId28"/>
    <sheet name="Fig 4.1" sheetId="46" r:id="rId29"/>
    <sheet name="Tab 4.1" sheetId="47" r:id="rId30"/>
    <sheet name="Fig 4.5" sheetId="48" r:id="rId31"/>
    <sheet name="Tab 4.2" sheetId="49" r:id="rId32"/>
    <sheet name="Tabella 5.1" sheetId="50" r:id="rId33"/>
    <sheet name="tabella5.2" sheetId="67" r:id="rId34"/>
    <sheet name="tabella5.3" sheetId="73" r:id="rId35"/>
    <sheet name="tabella5.4" sheetId="72" r:id="rId36"/>
    <sheet name="tabella5.5" sheetId="71" r:id="rId37"/>
    <sheet name="tabella5.6" sheetId="70" r:id="rId38"/>
    <sheet name="Fig 5.2 " sheetId="51" r:id="rId39"/>
    <sheet name="Fig 5.3" sheetId="52" r:id="rId40"/>
    <sheet name="Tabella5.7" sheetId="54" r:id="rId41"/>
    <sheet name="Tabella5.8" sheetId="55" r:id="rId42"/>
    <sheet name="Fig 5.4" sheetId="53" r:id="rId43"/>
    <sheet name="Tabella 5.9" sheetId="74" r:id="rId44"/>
    <sheet name="Tabella 5.10" sheetId="75" r:id="rId45"/>
    <sheet name="Tabella 5.11" sheetId="76" r:id="rId46"/>
    <sheet name="Tabella 5.12" sheetId="77" r:id="rId47"/>
    <sheet name="Fig 6.1  " sheetId="56" r:id="rId48"/>
    <sheet name="Fig 6.2 " sheetId="57" r:id="rId49"/>
    <sheet name="Fig 6.3" sheetId="58" r:id="rId50"/>
    <sheet name="Tab 6.1 " sheetId="59" r:id="rId51"/>
    <sheet name="Tab 6.2" sheetId="60" r:id="rId52"/>
    <sheet name="Tab 6.3" sheetId="61" r:id="rId53"/>
    <sheet name="Fig 6.4" sheetId="62" r:id="rId54"/>
    <sheet name="Fig 6.5 " sheetId="63" r:id="rId55"/>
    <sheet name="Fig 6.6 " sheetId="64" r:id="rId56"/>
    <sheet name="Tab 6.4" sheetId="65" r:id="rId57"/>
    <sheet name="Tab 6.5" sheetId="66" r:id="rId58"/>
    <sheet name="Tab A1 " sheetId="89" r:id="rId59"/>
    <sheet name="Tab A2" sheetId="88" r:id="rId60"/>
  </sheets>
  <definedNames>
    <definedName name="_xlnm._FilterDatabase" localSheetId="39" hidden="1">'Fig 5.3'!#REF!</definedName>
    <definedName name="_xlnm._FilterDatabase" localSheetId="48" hidden="1">'Fig 6.2 '!#REF!</definedName>
    <definedName name="_xlnm._FilterDatabase" localSheetId="0" hidden="1">'Tab 1.1'!$B$4:$G$4</definedName>
    <definedName name="_xlnm._FilterDatabase" localSheetId="1" hidden="1">'Tab 1.2'!#REF!</definedName>
    <definedName name="_xlnm._FilterDatabase" localSheetId="2" hidden="1">'Tab 1.3'!$B$5:$H$5</definedName>
    <definedName name="_xlnm._FilterDatabase" localSheetId="3" hidden="1">'Tab 1.4'!$B$5:$G$5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62" l="1"/>
  <c r="D28" i="61" l="1"/>
  <c r="C28" i="61"/>
  <c r="E28" i="61" s="1"/>
  <c r="E27" i="61"/>
  <c r="E26" i="61"/>
  <c r="E22" i="61"/>
  <c r="E21" i="61"/>
  <c r="E20" i="61"/>
  <c r="E19" i="61"/>
  <c r="E18" i="61"/>
  <c r="E17" i="61"/>
  <c r="E16" i="61"/>
  <c r="E15" i="61"/>
  <c r="E14" i="61"/>
  <c r="E13" i="61"/>
  <c r="E12" i="61"/>
  <c r="E11" i="61"/>
  <c r="E10" i="61"/>
  <c r="E9" i="61"/>
  <c r="E8" i="61"/>
  <c r="E7" i="61"/>
  <c r="E6" i="61"/>
  <c r="I28" i="59"/>
  <c r="I27" i="59"/>
  <c r="I23" i="59"/>
  <c r="I22" i="59"/>
  <c r="C21" i="59"/>
  <c r="I21" i="59" s="1"/>
  <c r="I20" i="59"/>
  <c r="I19" i="59"/>
  <c r="I18" i="59"/>
  <c r="C17" i="59"/>
  <c r="I17" i="59" s="1"/>
  <c r="I16" i="59"/>
  <c r="I15" i="59"/>
  <c r="I14" i="59"/>
  <c r="I13" i="59"/>
  <c r="I12" i="59"/>
  <c r="I11" i="59"/>
  <c r="I10" i="59"/>
  <c r="I9" i="59"/>
  <c r="I8" i="59"/>
  <c r="C7" i="59"/>
  <c r="C29" i="59" l="1"/>
  <c r="I29" i="59" s="1"/>
  <c r="I7" i="59"/>
  <c r="C19" i="47" l="1"/>
  <c r="C15" i="47"/>
  <c r="C5" i="47"/>
  <c r="C27" i="47" s="1"/>
</calcChain>
</file>

<file path=xl/sharedStrings.xml><?xml version="1.0" encoding="utf-8"?>
<sst xmlns="http://schemas.openxmlformats.org/spreadsheetml/2006/main" count="1106" uniqueCount="592">
  <si>
    <t>Valori assoluti</t>
  </si>
  <si>
    <t>Popolazione totale</t>
  </si>
  <si>
    <t>Popolazione under 35</t>
  </si>
  <si>
    <t>Popolazione 15-34 anni</t>
  </si>
  <si>
    <t>Variazioni assolute</t>
  </si>
  <si>
    <t>Incidenza della popolazione under 35 anni</t>
  </si>
  <si>
    <t xml:space="preserve">Italia  </t>
  </si>
  <si>
    <t>UE27</t>
  </si>
  <si>
    <t>Incidenza dei giovani 15-34 anni</t>
  </si>
  <si>
    <t xml:space="preserve">Nord-ovest  </t>
  </si>
  <si>
    <t xml:space="preserve">Nord-est  </t>
  </si>
  <si>
    <t xml:space="preserve">Centro  </t>
  </si>
  <si>
    <t>Sud</t>
  </si>
  <si>
    <t>Isole</t>
  </si>
  <si>
    <t>Variazioni assolute annuali under 35</t>
  </si>
  <si>
    <t>Variazioni assolute annuali 15-34 anni</t>
  </si>
  <si>
    <t>Italia</t>
  </si>
  <si>
    <t> </t>
  </si>
  <si>
    <t xml:space="preserve">  Nord-ovest</t>
  </si>
  <si>
    <t xml:space="preserve">  Nord-est</t>
  </si>
  <si>
    <t xml:space="preserve">  Centro</t>
  </si>
  <si>
    <t xml:space="preserve">  Mezzogiorno</t>
  </si>
  <si>
    <t>2023</t>
  </si>
  <si>
    <t>Nord-ovest</t>
  </si>
  <si>
    <t>Nord-est</t>
  </si>
  <si>
    <t>Centro</t>
  </si>
  <si>
    <t>Mezzogiorno</t>
  </si>
  <si>
    <t>25-29 anni</t>
  </si>
  <si>
    <t>15-34 anni</t>
  </si>
  <si>
    <t>35-49 anni</t>
  </si>
  <si>
    <t>50-64 anni</t>
  </si>
  <si>
    <t>15-64 anni</t>
  </si>
  <si>
    <t>Classe di età</t>
  </si>
  <si>
    <t>15-24 anni</t>
  </si>
  <si>
    <t>25-34 anni</t>
  </si>
  <si>
    <t>Fonte: elaborazioni Inapp su dati Istat, 2023</t>
  </si>
  <si>
    <t xml:space="preserve"> 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</si>
  <si>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</si>
  <si>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</si>
  <si>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</si>
  <si>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</si>
  <si>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</si>
  <si>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</si>
  <si>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</si>
  <si>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</si>
  <si>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</si>
  <si>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</si>
  <si>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</si>
  <si>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</si>
  <si>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</si>
  <si>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</si>
  <si>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</si>
  <si>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</si>
  <si>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</si>
  <si>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</si>
  <si>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</si>
  <si>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</si>
  <si>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</si>
  <si>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</si>
  <si>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</si>
  <si>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</si>
  <si>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</si>
  <si>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</si>
  <si>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</si>
  <si>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</si>
  <si>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</si>
  <si>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</si>
  <si>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</si>
  <si>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</si>
  <si>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</si>
  <si>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</si>
  <si>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</si>
  <si>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</si>
  <si>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</si>
  <si>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</si>
  <si>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</si>
  <si>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</si>
  <si>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</si>
  <si>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</si>
  <si>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</si>
  <si>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</si>
  <si>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</si>
  <si>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</si>
  <si>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</si>
  <si>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</si>
  <si>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</si>
  <si>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</si>
  <si>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</si>
  <si>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</si>
  <si>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</si>
  <si>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</si>
  <si>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</si>
  <si>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</si>
  <si>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</si>
  <si>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</si>
  <si>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</si>
  <si>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</si>
  <si>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</si>
  <si>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</si>
  <si>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</si>
  <si>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</si>
  <si>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</si>
  <si>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</si>
  <si>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</si>
  <si>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</si>
  <si>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</si>
  <si>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</si>
  <si>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</si>
  <si>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</si>
  <si>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</si>
  <si>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</si>
  <si>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</si>
  <si>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</si>
  <si>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</si>
  <si>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</si>
  <si>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</si>
  <si>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</si>
  <si>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</si>
  <si>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</si>
  <si>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</si>
  <si>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</si>
  <si>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</si>
  <si>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</si>
  <si>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</si>
  <si>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</si>
  <si>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</si>
  <si>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</si>
  <si>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</si>
  <si>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</si>
  <si>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</si>
  <si>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</si>
  <si>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</si>
  <si>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</si>
  <si>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</si>
  <si>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</si>
  <si>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</si>
  <si>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</si>
  <si>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</si>
  <si>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</si>
  <si>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</si>
  <si>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</si>
  <si>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</si>
  <si>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</si>
  <si>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</si>
  <si>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</si>
  <si>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</si>
  <si>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</si>
  <si>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</si>
  <si>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</si>
  <si>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</si>
  <si>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</si>
  <si>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</si>
  <si>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</si>
  <si>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</si>
  <si>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</si>
  <si>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</si>
  <si>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</si>
  <si>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</si>
  <si>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</si>
  <si>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</si>
  <si>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</si>
  <si>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</si>
  <si>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</si>
  <si>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</si>
  <si>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</si>
  <si>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</si>
  <si>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</si>
  <si>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</si>
  <si>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</si>
  <si>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</si>
  <si>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</si>
  <si>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</si>
  <si>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</si>
  <si>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</si>
  <si>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</si>
  <si>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</si>
  <si>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</si>
  <si>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</si>
  <si>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</si>
  <si>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</si>
  <si>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r>
      <t>Priorità 1</t>
    </r>
    <r>
      <rPr>
        <sz val="9"/>
        <color rgb="FF1C2024"/>
        <rFont val="Titillium Web"/>
      </rPr>
      <t> - Facilitare l’ingresso al lavoro dei giovani</t>
    </r>
  </si>
  <si>
    <r>
      <t>Priorità 2</t>
    </r>
    <r>
      <rPr>
        <sz val="9"/>
        <color rgb="FF1C2024"/>
        <rFont val="Titillium Web"/>
      </rPr>
      <t> - Favorire il lavoro delle donne e delle persone in condizioni di vulnerabilità</t>
    </r>
  </si>
  <si>
    <r>
      <t>Priorità 3</t>
    </r>
    <r>
      <rPr>
        <sz val="9"/>
        <color rgb="FF1C2024"/>
        <rFont val="Titillium Web"/>
      </rPr>
      <t> - Formare nuove competenze di lavoratori nel digitale e nelle transizioni ecologiche</t>
    </r>
  </si>
  <si>
    <r>
      <t>Priorità 4</t>
    </r>
    <r>
      <rPr>
        <sz val="9"/>
        <color rgb="FF1C2024"/>
        <rFont val="Titillium Web"/>
      </rPr>
      <t> - Modernizzare i servizi per il lavoro e le politiche attive</t>
    </r>
  </si>
  <si>
    <r>
      <t>Priorità 5 -</t>
    </r>
    <r>
      <rPr>
        <sz val="9"/>
        <color rgb="FF1C2024"/>
        <rFont val="Titillium Web"/>
      </rPr>
      <t> Assistenza tecnica</t>
    </r>
  </si>
  <si>
    <t xml:space="preserve"> Priorità Occupazione giovanile 
(v.a. in euro)</t>
  </si>
  <si>
    <t>Incidenza sul totale delle risorse dei PR (v.%)</t>
  </si>
  <si>
    <t>Regioni più sviluppate</t>
  </si>
  <si>
    <t>Piemonte</t>
  </si>
  <si>
    <t>Valle d'Aosta</t>
  </si>
  <si>
    <t>Lombardia</t>
  </si>
  <si>
    <t>Veneto</t>
  </si>
  <si>
    <t>Friuli-Venezia Giulia</t>
  </si>
  <si>
    <t>Liguria</t>
  </si>
  <si>
    <t>Emilia-Romagna</t>
  </si>
  <si>
    <t>Toscana</t>
  </si>
  <si>
    <t xml:space="preserve">Lazio </t>
  </si>
  <si>
    <t>Regioni in transizione</t>
  </si>
  <si>
    <t>Umbria</t>
  </si>
  <si>
    <t>Marche</t>
  </si>
  <si>
    <t>Abruzzo</t>
  </si>
  <si>
    <t>Regioni meno sviluppate</t>
  </si>
  <si>
    <t xml:space="preserve">Molise </t>
  </si>
  <si>
    <t>Campania</t>
  </si>
  <si>
    <t>Puglia</t>
  </si>
  <si>
    <t>Basilicata</t>
  </si>
  <si>
    <t>Calabria</t>
  </si>
  <si>
    <t>Sicilia</t>
  </si>
  <si>
    <t>Sardegna</t>
  </si>
  <si>
    <t xml:space="preserve">Totale </t>
  </si>
  <si>
    <t>Fonte: elaborazioni Inapp su dati PR FSE+ 2021-2027</t>
  </si>
  <si>
    <t>Obiettivo specifico a) per il miglioramento dell'occupazione</t>
  </si>
  <si>
    <t>Obiettivo specifico f) per la parità di accesso all’istruzione/formazione</t>
  </si>
  <si>
    <t>Più sviluppate</t>
  </si>
  <si>
    <t>In transizione</t>
  </si>
  <si>
    <t>Meno sviluppate</t>
  </si>
  <si>
    <t>In 
transizione</t>
  </si>
  <si>
    <t>136. Sostegno specifico per l'occupazione giovanile e l'integrazione socio-economica dei giovani</t>
  </si>
  <si>
    <t>134. Misure volte a migliorare l'accesso al mercato del lavoro</t>
  </si>
  <si>
    <t xml:space="preserve">137. Sostegno al lavoro autonomo e all'avvio di imprese </t>
  </si>
  <si>
    <t>139. Misure volte a modernizzare e rafforzare le istituzioni e i servizi del mdl per valutare e anticipare le competenze necessarie e per garantire assistenza e sostegno tempestivi e mirati</t>
  </si>
  <si>
    <t xml:space="preserve">142. Misure volte a promuovere la partecipazione delle donne al mdl e a ridurre la segregazione di genere  </t>
  </si>
  <si>
    <t>149. Sostegno all'istruzione primaria e secondaria (infrastrutture escluse)</t>
  </si>
  <si>
    <t xml:space="preserve">150. Sostegno all'istruzione terziaria (infrastrutture escluse) </t>
  </si>
  <si>
    <t>157. Misure volte all'integrazione sociale dei cittadini di paesi terzi</t>
  </si>
  <si>
    <t>Fase</t>
  </si>
  <si>
    <t>Intervento</t>
  </si>
  <si>
    <t>Molise</t>
  </si>
  <si>
    <t xml:space="preserve">Mappatura </t>
  </si>
  <si>
    <t>Consentire la prevenzione mediante sistemi di monitoraggio e allarme precoce</t>
  </si>
  <si>
    <t>Individuare il gruppo destinatario, i servizi disponibili e le esigenze in materia di competenze</t>
  </si>
  <si>
    <t xml:space="preserve">Coinvolgimento </t>
  </si>
  <si>
    <t>Sensibilizzare e comunicare in maniera mirata</t>
  </si>
  <si>
    <t xml:space="preserve">Preparazione </t>
  </si>
  <si>
    <t xml:space="preserve">Potenziamento di reti di soggetti impegnati nell’orientamento </t>
  </si>
  <si>
    <t>Facilitatori trasversali</t>
  </si>
  <si>
    <t>Migliorare la raccolta dei dati e il monitoraggio dei sistemi</t>
  </si>
  <si>
    <t>Mobilitare partenariati</t>
  </si>
  <si>
    <t>PAL</t>
  </si>
  <si>
    <t>Istruzione</t>
  </si>
  <si>
    <t>Politiche attive del lavoro</t>
  </si>
  <si>
    <t>Autoimpiego</t>
  </si>
  <si>
    <t>Formazione</t>
  </si>
  <si>
    <t>Percorsi integrati</t>
  </si>
  <si>
    <t>Lazio</t>
  </si>
  <si>
    <t>Apprendistato</t>
  </si>
  <si>
    <t>Mobilità</t>
  </si>
  <si>
    <t>Altre azioni</t>
  </si>
  <si>
    <t>Servizio civile</t>
  </si>
  <si>
    <t>Azioni contro la dispersione scolastica e la povertà educativa</t>
  </si>
  <si>
    <t>Azioni di educazione per la sostenibilità</t>
  </si>
  <si>
    <t xml:space="preserve">Azioni per l’orientamento e la transizione scuola-lavoro </t>
  </si>
  <si>
    <t>Percorsi di alta formazione (assegni e dottorati di ricerca)</t>
  </si>
  <si>
    <t xml:space="preserve">Sussidi per l'accesso allo studio </t>
  </si>
  <si>
    <t xml:space="preserve">Tipologie di azioni </t>
  </si>
  <si>
    <t>v.a.</t>
  </si>
  <si>
    <t>v.%</t>
  </si>
  <si>
    <t xml:space="preserve">Orientamento </t>
  </si>
  <si>
    <t>Orientamento di base</t>
  </si>
  <si>
    <t>Orientamento spec. e accompagnamento al lavoro</t>
  </si>
  <si>
    <t xml:space="preserve">Formazione </t>
  </si>
  <si>
    <t>Formazione professionalizzante</t>
  </si>
  <si>
    <t>Formazione per l'inserimento lavorativo</t>
  </si>
  <si>
    <t>Altra formazione</t>
  </si>
  <si>
    <r>
      <t xml:space="preserve">Strumenti di apprendimento in situazione </t>
    </r>
    <r>
      <rPr>
        <sz val="8"/>
        <color rgb="FF000000"/>
        <rFont val="Calibri"/>
        <family val="2"/>
      </rPr>
      <t>(Tirocinio-Work experience)</t>
    </r>
  </si>
  <si>
    <t>Incentivi all'assunzione</t>
  </si>
  <si>
    <t xml:space="preserve">Autoimpiego </t>
  </si>
  <si>
    <t xml:space="preserve">Figura 6.1 – Numerosità degli avvisi per regione </t>
  </si>
  <si>
    <t xml:space="preserve">Emilia-Romagna </t>
  </si>
  <si>
    <t xml:space="preserve">Piemonte </t>
  </si>
  <si>
    <t xml:space="preserve">Valle D'Aosta </t>
  </si>
  <si>
    <t>Fonte: elaborazioni Inapp su dati regionali (mappa creata con Datawrapper), 2024</t>
  </si>
  <si>
    <t>Fonte: elaborazioni INAPP su dati regionali (mappa creata con Datawrapper), 2024</t>
  </si>
  <si>
    <t>Totale</t>
  </si>
  <si>
    <t>Tirocinio-Work experience</t>
  </si>
  <si>
    <t xml:space="preserve">Mobilità </t>
  </si>
  <si>
    <t>Fonte: elaborazioni Inapp su dati regionali, 2024</t>
  </si>
  <si>
    <t>Risorse PR FSE+</t>
  </si>
  <si>
    <t>Risorse avvisi</t>
  </si>
  <si>
    <t>Capacità di utilizzo FSE+ (v.%)
B/A</t>
  </si>
  <si>
    <t>Priorità Occupazione giovanile 
(A)</t>
  </si>
  <si>
    <t>FSE+  
Priorità IV
(B)</t>
  </si>
  <si>
    <t>Altra fonte Priorità IV
(C)</t>
  </si>
  <si>
    <t>Totale
B+C</t>
  </si>
  <si>
    <t>Lombardia*</t>
  </si>
  <si>
    <t>Piemonte*</t>
  </si>
  <si>
    <t>Marche*</t>
  </si>
  <si>
    <t>Calabria*</t>
  </si>
  <si>
    <t>Campania**</t>
  </si>
  <si>
    <t>Molise**</t>
  </si>
  <si>
    <t>Puglia**</t>
  </si>
  <si>
    <t xml:space="preserve">*Alcuni avvisi non presentano le risorse finanziarie. </t>
  </si>
  <si>
    <t>**Nessun avviso pubblicato.</t>
  </si>
  <si>
    <t>Risorse PRIORITA' IV avviso</t>
  </si>
  <si>
    <t xml:space="preserve">Obiettivo specifico a) 
per il miglioramento dell'occupazione </t>
  </si>
  <si>
    <t xml:space="preserve">Obiettivo specifico f) 
per la parità di accesso all’istruzione/formazione </t>
  </si>
  <si>
    <t>-</t>
  </si>
  <si>
    <t>Regioni</t>
  </si>
  <si>
    <t>Offerta Politiche attive del lavoro</t>
  </si>
  <si>
    <t xml:space="preserve">Offerta 
Istruzione </t>
  </si>
  <si>
    <t>FSE+</t>
  </si>
  <si>
    <t>Totale complessivo</t>
  </si>
  <si>
    <t>%</t>
  </si>
  <si>
    <t xml:space="preserve">Formazione professionalizzante di tipo tecnico superiore (ITS) </t>
  </si>
  <si>
    <t>Forrmazione per l’acquisizione della qualifica o del diploma professionale (IeFP terzo e quarto anno)</t>
  </si>
  <si>
    <t>%formazione</t>
  </si>
  <si>
    <t xml:space="preserve">Risorse </t>
  </si>
  <si>
    <t>Percorsi di alta formazione (assegni di ricerca e dottorati di ricerca)</t>
  </si>
  <si>
    <t>Tipologie di azione</t>
  </si>
  <si>
    <t>Ripartizione geografica</t>
  </si>
  <si>
    <t>v.a. in euro</t>
  </si>
  <si>
    <t>Dotazione finanziaria totale (FSE+ e contributo nazionale, v.a.) 
A</t>
  </si>
  <si>
    <t>Costo totale ammissibile operazioni selezionate (v.a.) 
B</t>
  </si>
  <si>
    <t>Importo totale spese ammissibili dichiarate dai beneficiari (v.a.)
C</t>
  </si>
  <si>
    <t>B/A
(v.%)</t>
  </si>
  <si>
    <t>C/A
(v.%)</t>
  </si>
  <si>
    <t>Fonte: elaborazioni Inapp su dati SFC 2021, dati aggiornati al 30 settembre 2024</t>
  </si>
  <si>
    <t xml:space="preserve">Regione </t>
  </si>
  <si>
    <t>Azione</t>
  </si>
  <si>
    <t>Monitoraggio dello stato occupazione dei diplomati e dei drop out. L’azione sarà svolta in partenariato con le scuole secondarie superiori</t>
  </si>
  <si>
    <t>Azioni di individuazione dei working poor e coinvolgimento in processi di riqualificazione professionale e politica attiva allo scopo di incrementare la loro occupabilità in lavori più stabili e più qualificati</t>
  </si>
  <si>
    <t>Interventi in grado di intercettare precocemente, quindi fin dall’età prescolare, situazioni di disagio e marginalità sociale che potrebbero tradursi in successive fuoriuscite dal sistema scolastico o da quello formativo prima del conseguimento di un diploma o dell’assolvimento del diritto dovere alla formazione e all’istruzione</t>
  </si>
  <si>
    <t>Misure/strumenti/sistemi per la precoce individuazione dei giovani a rischio di disoccupazione o inattività, anche in collegamento con OS d (azione 4.aa.2</t>
  </si>
  <si>
    <t>Interventi per lo sviluppo e il rafforzamento nel territorio dei servizi rivolti ai giovani che vedano la presenza di figure professionali specifiche, in grado di agire in ottica di prevenzione della disoccupazione giovanile e del fenomeno NEET</t>
  </si>
  <si>
    <t>Azioni specifiche di sensibilizzazione per raggiungere in particolare inattivi e disoccupati di lungo periodo</t>
  </si>
  <si>
    <t>Azioni di orientamento e accesso alle informazioni tramite la realizzazione di Job/opportunity day, e la partecipazione a eventi per la promozione del lavoro artigianale, tecnico, professionale (World Skills/Olimpiadi dei mestieri) anche al fine di creare un contatto permanente con le reti sovranazionali per l’evoluzione delle professioni tecnico/artigianali</t>
  </si>
  <si>
    <t>Azioni di capacity building delle amministrazioni, del partenariato e degli operatori: supporto alle attività di animazione territoriale e attivazione giovanile, che facilitino l’accesso alle opportunità da parte dei potenziali beneficiari in condizione di svantaggio, attraverso il rafforzamento della capacità amministrativa degli Enti locali</t>
  </si>
  <si>
    <t>Iniziative di informazione e sensibilizzazione, in particolare in ambiti strategici tra cui la specializzazione intelligente e le tecnologie abilitanti, la transizione industriale e i settori collegati all’ambiente, al clima, all’energia, all’economia circolare e alla bioeconomia</t>
  </si>
  <si>
    <r>
      <t xml:space="preserve">Interventi e misure di sensibilizzazione, orientamento al lavoro, accesso alle informazioni (es. </t>
    </r>
    <r>
      <rPr>
        <i/>
        <sz val="8"/>
        <color rgb="FF000000"/>
        <rFont val="Calibri"/>
        <family val="2"/>
        <scheme val="minor"/>
      </rPr>
      <t>opportunity day</t>
    </r>
    <r>
      <rPr>
        <sz val="8"/>
        <color rgb="FF000000"/>
        <rFont val="Calibri"/>
        <family val="2"/>
        <scheme val="minor"/>
      </rPr>
      <t>) con l’utilizzo di metodologie innovative per favorire l’incontro domanda-offerta, il potenziamento delle competenze, della conoscenza del mondo del lavoro con particolare attenzione ai settori STEM.</t>
    </r>
  </si>
  <si>
    <t>Potenziamento della rete di servizi di orientamento e contrasto agli stereotipi di genere nelle scelte formative e professionali</t>
  </si>
  <si>
    <t>Attività di orientamento alle scelte formative, al lavoro e all’imprenditorialità in cooperazione con i soggetti attivi nella rete per il lavoro e la gestione delle transizioni lavorative</t>
  </si>
  <si>
    <t>Rafforzamento della collaborazione tra istituzioni scolastiche e formative e le imprese anche attraverso la sperimentazione di metodologie innovative di educazione e formazione all’imprenditorialità</t>
  </si>
  <si>
    <t>Azioni di rafforzamento della rete</t>
  </si>
  <si>
    <t>Rafforzamento del Partenariato: azioni per la costruzione condivisa di strumenti e strategie territoriali per l’occupazione; azioni di sistema per potenziare l’analisi dei fabbisogni e la restituzione dei risultati al territorio da parte dei soggetti della Rete attiva per il lavoro attraverso una maggior integrazione fra i soggetti e gli attori locali.</t>
  </si>
  <si>
    <t>Azioni di rafforzamento dei soggetti della Rete attiva del lavoro e del partenariato</t>
  </si>
  <si>
    <t>Promozione del dialogo sociale e della partecipazione attiva dei giovani e delle loro rappresentanze (parti sociali e organizzazione della società civile)</t>
  </si>
  <si>
    <t>Azioni per favorire occasioni di collaborazione tra il sistema delle PMI e l’offerta di competenze innovative di giovani o start up giovanili.</t>
  </si>
  <si>
    <t>Azioni di supporto a reti partenariali tra imprenditori, mondo accademico e della ricerca per introdurre trasformazioni/innovazioni aziendali soprattutto nell’ambito di: digitale, sviluppo equo e sostenibile, green economy, economia circolare attraverso l’Open innovation e open data.</t>
  </si>
  <si>
    <t>Creazione di reti territoriali di cooperazione per sostenere l’ingresso nel mercato del lavoro</t>
  </si>
  <si>
    <t>Azioni di sistema, formazione e accompagnamento, promozione di scambi per la conoscenza e il trasferimento di buone pratiche, sviluppo e/o potenziamento delle reti, promozione di strumenti di consultazione permanente e più in generale azioni per l’innovazione della governance del partenariato.</t>
  </si>
  <si>
    <r>
      <t>Interventi rivolti alle organizzazioni del partenariato finalizzati a migliorarne l’efficienza e l'efficacia nel coinvolgimento dei territori (</t>
    </r>
    <r>
      <rPr>
        <i/>
        <sz val="8"/>
        <color rgb="FF000000"/>
        <rFont val="Calibri"/>
        <family val="2"/>
        <scheme val="minor"/>
      </rPr>
      <t>change management</t>
    </r>
    <r>
      <rPr>
        <sz val="8"/>
        <color rgb="FF000000"/>
        <rFont val="Calibri"/>
        <family val="2"/>
        <scheme val="minor"/>
      </rPr>
      <t>)</t>
    </r>
  </si>
  <si>
    <t>Tipologie di azioni di PAL</t>
  </si>
  <si>
    <t>5. Servizio civile</t>
  </si>
  <si>
    <t>6. Incentivi all'assunzione</t>
  </si>
  <si>
    <t>7. Autoimpiego e autoimprenditorialità</t>
  </si>
  <si>
    <t>8. Mobilità</t>
  </si>
  <si>
    <t>9. Percorsi integrati</t>
  </si>
  <si>
    <t>Fonte: elaborazioni Inapp su dati PR FSE+, 2022</t>
  </si>
  <si>
    <t>Tabella 5.6 Tipologie di azione delle politiche attive del lavoro</t>
  </si>
  <si>
    <r>
      <t xml:space="preserve">1. Orientamento </t>
    </r>
    <r>
      <rPr>
        <i/>
        <sz val="8"/>
        <color rgb="FF000000"/>
        <rFont val="Calibri"/>
        <family val="2"/>
        <scheme val="minor"/>
      </rPr>
      <t>(Orientamento di base, specialistico e accompagnamento al lavoro)</t>
    </r>
  </si>
  <si>
    <r>
      <t xml:space="preserve">2. Formazione </t>
    </r>
    <r>
      <rPr>
        <i/>
        <sz val="8"/>
        <color rgb="FF000000"/>
        <rFont val="Calibri"/>
        <family val="2"/>
        <scheme val="minor"/>
      </rPr>
      <t>(Formazione professionalizzante e per l’inserimento lavorativo)</t>
    </r>
  </si>
  <si>
    <r>
      <t>3. Apprendistato</t>
    </r>
    <r>
      <rPr>
        <i/>
        <sz val="8"/>
        <color rgb="FF000000"/>
        <rFont val="Calibri"/>
        <family val="2"/>
        <scheme val="minor"/>
      </rPr>
      <t xml:space="preserve"> (per l'ottenimento di una qualifica/diploma prof., professionalizzante e di alta formazione e ricerca)</t>
    </r>
  </si>
  <si>
    <r>
      <t xml:space="preserve">4. Strumenti di apprendimento in situazione </t>
    </r>
    <r>
      <rPr>
        <i/>
        <sz val="8"/>
        <color rgb="FF000000"/>
        <rFont val="Calibri"/>
        <family val="2"/>
        <scheme val="minor"/>
      </rPr>
      <t>(Tirocinio, stage e work experience)</t>
    </r>
  </si>
  <si>
    <r>
      <t xml:space="preserve">10. Altre azioni </t>
    </r>
    <r>
      <rPr>
        <i/>
        <sz val="8"/>
        <color rgb="FF000000"/>
        <rFont val="Calibri"/>
        <family val="2"/>
        <scheme val="minor"/>
      </rPr>
      <t>(azioni non riconducibili alle precedenti)</t>
    </r>
  </si>
  <si>
    <t>Fonte: elaborazioni Inapp su dati PR FSE+ (mappa creata con Datawrapper), 2022</t>
  </si>
  <si>
    <t>Azioni</t>
  </si>
  <si>
    <t>Azioni di orientamento alle scelte educative, formative e professionali e supporto alle transizioni</t>
  </si>
  <si>
    <t>Sostegno all’occupazione giovanile (transizione dai percorsi di istruzione e formazione all’occupazione e percorsi multimisura)</t>
  </si>
  <si>
    <t>Orientamento alle scelte di istruzione e formazione e allo sviluppo delle life skills</t>
  </si>
  <si>
    <t xml:space="preserve">Toscana </t>
  </si>
  <si>
    <t>Percorsi per le competenze trasversali e l’orientamento (PCTO)</t>
  </si>
  <si>
    <t>Valle d’Aosta</t>
  </si>
  <si>
    <t>Percorsi di arricchimento curriculare (PAC), più specifici e correlati a definite filiere o settori produttivi secondo i fabbisogni che il territorio esprime e finalizzati a stabilire alleanze formative con il sistema produttivo e quindi a favorire l’avvicinamento degli studenti alle professioni.</t>
  </si>
  <si>
    <t>Percorsi di sostegno alla scelta con azioni orientative aggiuntive specificamente indirizzate ad allievi con disabilità.</t>
  </si>
  <si>
    <t xml:space="preserve">Sardegna </t>
  </si>
  <si>
    <t>Misure finalizzate a contrastare gli stereotipi di genere e a stimolare l’acquisizione delle conoscenze delle materie STEM, a partire dalla scuola dell’infanzia sino all’Università.</t>
  </si>
  <si>
    <t xml:space="preserve">Liguria </t>
  </si>
  <si>
    <t>Sistema di orientamento nella prospettiva di offrire un reale contributo all’assunzione di scelte educative consapevoli coerenti con le aspirazioni individuali, con i fabbisogni di competenze espressi dal mercato del lavoro, attraverso il canale professionalizzante dell’education: l’IeFP e la formazione tecnica superiore (IFTS e ITS).</t>
  </si>
  <si>
    <t xml:space="preserve">Basilicata </t>
  </si>
  <si>
    <t>Esperienze di mobilità studentesca in contesti di cultura internazionale, in particolare a vantaggio degli studenti/esse più meritevoli, agevolando la partecipazione dei candidati provenienti da contesti familiari a reddito più basso, al fine di rafforzare le competenze soggettive nel quadro del percorso educativo e di rivitalizzare culturalmente il territorio regionale</t>
  </si>
  <si>
    <t xml:space="preserve">Veneto </t>
  </si>
  <si>
    <t>Tirocini curriculari per favorire la sperimentazione in azienda delle competenze acquisite nei contesti formativi</t>
  </si>
  <si>
    <t>Tabella 5.9</t>
  </si>
  <si>
    <t>Azioni per l’orientamento e la transizione scuola-lavoro</t>
  </si>
  <si>
    <t>Tabella 5.10 Percorsi di alta formazione</t>
  </si>
  <si>
    <t>Percorsi di alta formazione (finanziamento di assegni di ricerca, contratti a tempo determinato, contratti di apprendistato di alta formazione e altre forme di alternanza fra alta formazione, lavoro e ricerca)</t>
  </si>
  <si>
    <t>Borse di dottorato di ricerca in raccordo con il sistema delle imprese a favore della partecipazione di donne ricercatrici in particolare nei settori Green and Blue Economy e ICT;</t>
  </si>
  <si>
    <t>borse di dottorato per progetti collegati ai fabbisogni delle imprese, in settori strategici per l’economia regionale (S3, internazionalizzazione, innovazione, transizione climatica ed energetica e la sostenibilità ambientale, sociale e di governance)</t>
  </si>
  <si>
    <t xml:space="preserve">Borse di ricerca e dottorati industriali </t>
  </si>
  <si>
    <t>Dottorati di ricerca connessi ai cicli produttivi del territorio.</t>
  </si>
  <si>
    <t>Partecipazione delle ragazze ai percorsi formativi caratterizzati dalle discipline STEM.</t>
  </si>
  <si>
    <t>Supporto agli studenti meritevoli privi delle condizioni di accesso ai percorsi di istruzione terziaria dottorati/assegni di ricerca in collaborazione con le imprese e le Università con sede in Basilicata.</t>
  </si>
  <si>
    <t>Voucher per partecipazione a Master universitari in Italia e all'estero, preferibilmente integrati con azioni che agevolino il trattenimento dei giovani qualificati sul territorio</t>
  </si>
  <si>
    <t>Assegni di ricerca per l’inserimento dei giovani in azienda</t>
  </si>
  <si>
    <t>Misure di sostegno per l’accesso ai percorsi formativi, universitari e post-universitari per giovani meritevoli, anche al fine di dare attuazione all’iniziativa europea ALMA</t>
  </si>
  <si>
    <t>Borse di studio per gli studenti meritevoli appartenenti a famiglie a basso reddito per l’acquisizione di lauree brevi.</t>
  </si>
  <si>
    <t>Borse di studio e azioni di supporto per studenti a basso reddito meritevoli al fine di agevolare la partecipazione scolastica e sostenere le carriere formative e i positivi sbocchi occupazionali di tali studenti, anche attraverso facilitazione all’alloggio.</t>
  </si>
  <si>
    <t>Borse di studio e contributi (anche sotto forma di voucher)</t>
  </si>
  <si>
    <t>Sostegno per l’accesso all’alloggio.</t>
  </si>
  <si>
    <t>Abbattimento costi di partecipazione e iscrizione.</t>
  </si>
  <si>
    <t>Contributi per la frequenza in favore di alunni e studenti, inclusi gli studenti universitari e post-universitari e in particolare per quelli meritevoli e privi di mezzi, soprattutto di quelli provenienti da contesti socioeconomici svantaggiati</t>
  </si>
  <si>
    <t>Progetti, anche attraverso esperienze di tipo laboratoriale, visite di studio, tutoraggio e mentorship, per favorire la continuità tra il primo e il secondo ciclo di istruzione, rivolti in particolare agli studenti più fragili e alle loro famiglie</t>
  </si>
  <si>
    <t>Interventi contro la dispersione scolastica</t>
  </si>
  <si>
    <t>Misure a carattere laboratoriale e con una focalizzazione sulle componenti motivazionali, intese a favorire il rientro dei drop out nei percorsi educativi (tanto della scuola quanto dell’IeFP), per prevenire l’abbandono mediante servizi di rafforzamento che vadano a sostenere e integrare l’offerta formativa curriculare</t>
  </si>
  <si>
    <t>Contributi alle scuole del Lazio per lo sviluppo delle attività didattiche e di laboratorio.</t>
  </si>
  <si>
    <t>Interventi rivolti ai soggetti maggiormente esposti al rischio di abbandono scolastico.</t>
  </si>
  <si>
    <t>Progetti di avvicinamento alle materie scientifiche per studentesse, visite di studio e di approfondimento tematico e culturale, in Italia e all’estero.</t>
  </si>
  <si>
    <t>Interventi di sensibilizzazione sui social media e sulle opportunità e rischi per i giovani legati all'utilizzo della rete.</t>
  </si>
  <si>
    <t>Interventi rivolti alle scuole secondarie del Lazio, in materia di sensibilizzazione e conoscenza del patrimonio artistico e culturale.</t>
  </si>
  <si>
    <t>Promozione di programmi di educazione alla cittadinanza digitale, ambientale e allo sviluppo sostenibile, alla legalità e al contrasto delle mafie in ambito scolastico e formativo.</t>
  </si>
  <si>
    <t>Percorsi scolastici contro le discriminazioni e il razzismo e per la cultura dell’accoglienza e la tutela delle minoranze.</t>
  </si>
  <si>
    <t>Percorsi per la diffusione, presso gli studenti, dei valori della parità fra uomini e donne e contrasto agli stereotipi e alla violenza di genere.</t>
  </si>
  <si>
    <t>Agevolare la partecipazione scolastica e ridurre ulteriormente i rischi di dispersione attraverso interventi integrati tarati sui fabbisogni degli studenti rafforzamento azioni di orientamento.</t>
  </si>
  <si>
    <t>Sviluppo attività laboratoriali.</t>
  </si>
  <si>
    <t>Progetti finalizzati all’allungamento delle aperture scolastiche progetti di educazione ai diritti, alla cittadinanza digitale, alla sostenibilità ambientale anche in cooperazione con gli Enti del terzo Settore.</t>
  </si>
  <si>
    <t>Esperienze di “alternanza scuola-lavoro”.</t>
  </si>
  <si>
    <t>integrazione tra i servizi scolastici e territoriali, sia pubblici che privati, anche volti a migliorare le future possibilità di accesso all’occupazione.</t>
  </si>
  <si>
    <t>GG</t>
  </si>
  <si>
    <t>GOL</t>
  </si>
  <si>
    <t>ALTRO</t>
  </si>
  <si>
    <t>2022_01</t>
  </si>
  <si>
    <t>2022_02</t>
  </si>
  <si>
    <t>2022_03</t>
  </si>
  <si>
    <t>2022_04</t>
  </si>
  <si>
    <t>2022_05</t>
  </si>
  <si>
    <t>2022_06</t>
  </si>
  <si>
    <t>2022_07</t>
  </si>
  <si>
    <t>2022_08</t>
  </si>
  <si>
    <t>2022_09</t>
  </si>
  <si>
    <t>2022_10</t>
  </si>
  <si>
    <t>2022_11</t>
  </si>
  <si>
    <t>2022_12</t>
  </si>
  <si>
    <t>2023_01</t>
  </si>
  <si>
    <t>2023_02</t>
  </si>
  <si>
    <t>2023_03</t>
  </si>
  <si>
    <t>2023_04</t>
  </si>
  <si>
    <t>2023_05</t>
  </si>
  <si>
    <t>2023_06</t>
  </si>
  <si>
    <t>2023_07</t>
  </si>
  <si>
    <t>2023_08</t>
  </si>
  <si>
    <t>2023_09</t>
  </si>
  <si>
    <t>2023_10</t>
  </si>
  <si>
    <t>2023_11</t>
  </si>
  <si>
    <t>2023_12</t>
  </si>
  <si>
    <t>16-18 anni</t>
  </si>
  <si>
    <t>19-21 anni</t>
  </si>
  <si>
    <t>22-24 anni</t>
  </si>
  <si>
    <t>Non Garanzia Giovani</t>
  </si>
  <si>
    <t>Garanzia Giovani</t>
  </si>
  <si>
    <t>Fino alla lic. media</t>
  </si>
  <si>
    <t>Qualica professionale</t>
  </si>
  <si>
    <t>Scuola secondaria superiore</t>
  </si>
  <si>
    <t>Laurea triennale</t>
  </si>
  <si>
    <t>Laurea magistrale</t>
  </si>
  <si>
    <t>Nord-Ovest</t>
  </si>
  <si>
    <t>Nord-Est</t>
  </si>
  <si>
    <t>Sud e Isole</t>
  </si>
  <si>
    <t>Stranieri</t>
  </si>
  <si>
    <t>Italiani</t>
  </si>
  <si>
    <t>Non LTU</t>
  </si>
  <si>
    <t>Disoccupati da oltre 6 mesi</t>
  </si>
  <si>
    <t>Gruppo 1</t>
  </si>
  <si>
    <t>Gruppo 2</t>
  </si>
  <si>
    <t>Gruppo 3</t>
  </si>
  <si>
    <t>Gruppo 4</t>
  </si>
  <si>
    <t>% di riga</t>
  </si>
  <si>
    <t>% di colonna</t>
  </si>
  <si>
    <t>No GG</t>
  </si>
  <si>
    <t>Genere</t>
  </si>
  <si>
    <t>Livello di istruzione</t>
  </si>
  <si>
    <t>Fino alla licenza media</t>
  </si>
  <si>
    <t>Titolo universitario</t>
  </si>
  <si>
    <t>16-18anni</t>
  </si>
  <si>
    <t>Area geografica</t>
  </si>
  <si>
    <t>Sud e isole</t>
  </si>
  <si>
    <t>Condizione anno precedente</t>
  </si>
  <si>
    <t>Occupato</t>
  </si>
  <si>
    <t>In cerca di nuova occupazione</t>
  </si>
  <si>
    <t>In cerca di prima occupazione</t>
  </si>
  <si>
    <t>Studente</t>
  </si>
  <si>
    <t>Altro inattivo</t>
  </si>
  <si>
    <t>Presenza figli a carico</t>
  </si>
  <si>
    <t>Si</t>
  </si>
  <si>
    <t>No</t>
  </si>
  <si>
    <t>Numero componenti nucleo familiare</t>
  </si>
  <si>
    <t>1 componente</t>
  </si>
  <si>
    <t>2 componenti</t>
  </si>
  <si>
    <t>3 componenti</t>
  </si>
  <si>
    <t>4 componenti</t>
  </si>
  <si>
    <t>5 e più componenti</t>
  </si>
  <si>
    <t>Cittadinanza</t>
  </si>
  <si>
    <t xml:space="preserve">Gruppo 1 </t>
  </si>
  <si>
    <t xml:space="preserve">Gruppo 2 </t>
  </si>
  <si>
    <t xml:space="preserve">Gruppo 3 </t>
  </si>
  <si>
    <t xml:space="preserve">Gruppo 4 </t>
  </si>
  <si>
    <t xml:space="preserve">Totale giovani con PAL 
</t>
  </si>
  <si>
    <t>Tirocinio</t>
  </si>
  <si>
    <t>Accompagn.to al lavoro</t>
  </si>
  <si>
    <t>Orientamento specialistico</t>
  </si>
  <si>
    <t>Accompagnamento al lavoro</t>
  </si>
  <si>
    <t>Tipologia target</t>
  </si>
  <si>
    <t>Occupati al 30/10/2024 con rapporto di lavoro successivo presa in carico</t>
  </si>
  <si>
    <t>Occupati al 30/10/2024 con contratto a T.I. avviato dopo la presa in carico</t>
  </si>
  <si>
    <t>% con almeno un rapporto di lavoro avviato dopo la presa in carico</t>
  </si>
  <si>
    <t>% incidenza lavoro in somministrazione</t>
  </si>
  <si>
    <t>% incidenza lavoro part-time</t>
  </si>
  <si>
    <t>Non occupati</t>
  </si>
  <si>
    <t>Occupati</t>
  </si>
  <si>
    <t>Assenza tirocinio</t>
  </si>
  <si>
    <t>Presenza tirocinio</t>
  </si>
  <si>
    <t>Interventi di PAL</t>
  </si>
  <si>
    <r>
      <t xml:space="preserve">1. Orientamento </t>
    </r>
    <r>
      <rPr>
        <i/>
        <sz val="8.5"/>
        <color rgb="FF000000"/>
        <rFont val="Calibri"/>
        <family val="2"/>
        <scheme val="minor"/>
      </rPr>
      <t>(Orientamento di base, specialistico e accompagnamento al lavoro)</t>
    </r>
  </si>
  <si>
    <r>
      <t xml:space="preserve">2. Formazione </t>
    </r>
    <r>
      <rPr>
        <i/>
        <sz val="8.5"/>
        <color rgb="FF000000"/>
        <rFont val="Calibri"/>
        <family val="2"/>
        <scheme val="minor"/>
      </rPr>
      <t>(Formazione professionalizzante e per l’inserimento lavorativo)</t>
    </r>
  </si>
  <si>
    <r>
      <t>3. Apprendistato</t>
    </r>
    <r>
      <rPr>
        <i/>
        <sz val="8.5"/>
        <color rgb="FF000000"/>
        <rFont val="Calibri"/>
        <family val="2"/>
        <scheme val="minor"/>
      </rPr>
      <t xml:space="preserve"> (per l'ottenimento di una qualifica/diploma prof., professionalizzante e di alta formazione e ricerca)</t>
    </r>
  </si>
  <si>
    <r>
      <t xml:space="preserve">4. Strumenti di apprendimento in situazione </t>
    </r>
    <r>
      <rPr>
        <i/>
        <sz val="8.5"/>
        <color rgb="FF000000"/>
        <rFont val="Calibri"/>
        <family val="2"/>
        <scheme val="minor"/>
      </rPr>
      <t>(Tirocinio, stage e work experience)</t>
    </r>
  </si>
  <si>
    <r>
      <t xml:space="preserve">10. Altre azioni </t>
    </r>
    <r>
      <rPr>
        <i/>
        <sz val="8.5"/>
        <color rgb="FF000000"/>
        <rFont val="Calibri"/>
        <family val="2"/>
        <scheme val="minor"/>
      </rPr>
      <t>(azioni non riconducibili alle precedenti)</t>
    </r>
  </si>
  <si>
    <t>Interventi di Istruzione</t>
  </si>
  <si>
    <t>1. Azioni contro la dispersione scolastica e a povertà educativa</t>
  </si>
  <si>
    <t>2. Azioni di educazione per la sostenibilità</t>
  </si>
  <si>
    <t>3. Azioni per l’orientamento e la transizione scuola-lavoro</t>
  </si>
  <si>
    <r>
      <t xml:space="preserve">4. Percorsi di alta formazione </t>
    </r>
    <r>
      <rPr>
        <i/>
        <sz val="8.5"/>
        <color indexed="8"/>
        <rFont val="Calibri"/>
        <family val="2"/>
        <scheme val="minor"/>
      </rPr>
      <t>(assegni e dottorati di ricerca)</t>
    </r>
  </si>
  <si>
    <t>5. Sussidi per l’accesso allo studio</t>
  </si>
  <si>
    <t>Tabella 1.1 Popolazione residente al 1° gennaio - Italia, periodo 2019-2023 (v.a. e var. a.)</t>
  </si>
  <si>
    <t>Fonte: elaborazioni Inapp su dati Eurostat, 2024</t>
  </si>
  <si>
    <t>Tabella 1.2 Incidenza della popolazione giovane (under 35 e 15-34) sul totale della popolazione</t>
  </si>
  <si>
    <t>– Italia, periodo 2019-2023 (val. %)</t>
  </si>
  <si>
    <t>Tabella 1.3 Popolazione giovane (under 35 e 15-34) residente al 1° gennaio per macroarea</t>
  </si>
  <si>
    <t>geografica – Italia, periodo 2019-2023 (v.a.)</t>
  </si>
  <si>
    <t>Fonte: elaborazioni Inapp su dati Istat, 2024</t>
  </si>
  <si>
    <t>Tabella 1.4 Variazioni assolute annuali della popolazione giovane (under 35 e 15-34) – Italia,</t>
  </si>
  <si>
    <t>periodo 2019-2023 (var.a.)</t>
  </si>
  <si>
    <t>Figura 1.1 Confronto Italia-UE27 del livello di istruzione terziaria, periodo 2019-2023 (val. %)</t>
  </si>
  <si>
    <t>Tabella 1.5 Livello di istruzione terziaria – Italia, periodo 2019-2023 (val. %)</t>
  </si>
  <si>
    <t>Tabella 1.6 Incidenza dei giovani NEET di 15-29 anni – Italia, periodo 2019-2023 (val. %)</t>
  </si>
  <si>
    <t>Tabella 1.7 Incidenza dei giovani NEET di 15-34 anni – Italia, periodo 2019-2023 (val. %)</t>
  </si>
  <si>
    <t>Figura 1.4 Confronto Italia-UE27 dell’early school leavers 18-24 anni, periodo 2019-2023 (val. %)</t>
  </si>
  <si>
    <t>Tabella 1.8 Early school leavers 18-24 anni – Italia, periodo 2019-2023 (val. %)</t>
  </si>
  <si>
    <t>Fonte: elaborazioni Inapp su dati Eurostat e Istat, 2024</t>
  </si>
  <si>
    <t>Figura 1.5 Tasso di occupazione per classi di età – Italia, anno 2023 (val. %)</t>
  </si>
  <si>
    <t>Figura 2.1 Composizione (%) del numero dei presi in carico per Programma e mese di presa in carico</t>
  </si>
  <si>
    <t>Fonte: elaborazioni Inapp su dati MLPS, 2024</t>
  </si>
  <si>
    <t>Maschi</t>
  </si>
  <si>
    <t>Femmine</t>
  </si>
  <si>
    <t>Tabella 2.1 Presi in carico per fascia di età e alcune caratteristiche. Valori assoluti e percentuali</t>
  </si>
  <si>
    <t>Figura 2.2 Distribuzione indice di profiling per gruppi target</t>
  </si>
  <si>
    <t>Tabella 2.2 Caratteristiche dei giovani presi in carico per gruppi target</t>
  </si>
  <si>
    <t>Tabella 2.3 Incidenza (%) dei giovani iscritti alla Garanzia Giovani sul totale dei presi in carico per</t>
  </si>
  <si>
    <t>gruppo target e caratteristiche del giovane</t>
  </si>
  <si>
    <t>Tabella 2.4 Partecipazione (%) ad attività di politica attiva successive alla presa in carico per</t>
  </si>
  <si>
    <t>gruppo target, tipo di politica e livello di istruzione</t>
  </si>
  <si>
    <t>Fonte: elaborazioni Inapp su dati MLPS, 2024 (mappa creata con Datawrapper)</t>
  </si>
  <si>
    <t>Tabella 2.5 Incidenza (%) PAL, per tipologia di politica attiva, gruppo e area geografica</t>
  </si>
  <si>
    <t>Tabella 2.6 Indicatori (%) sull’occupazione al 31 ottobre 2024 per gruppo target e livello di</t>
  </si>
  <si>
    <t>istruzione</t>
  </si>
  <si>
    <t>Tabella 2.7 Occupazione (%) al 31/10/2024 dei giovani nel gruppo target 2 con o senza attività di</t>
  </si>
  <si>
    <t>tirocinio</t>
  </si>
  <si>
    <t>Figura 3.1 Andamento del tasso di disoccupazione giovanile in Europa</t>
  </si>
  <si>
    <t>Fonte: elaborazioni Inapp su dati Eurostat (codice dati online: une_rt_m), 2021</t>
  </si>
  <si>
    <t>Figura 4.1 Distribuzione delle risorse del PN GDL 2021-2027 per Priorità (val. %)</t>
  </si>
  <si>
    <t>Fonte: elaborazioni Inapp su dati del PN GDL, 2022</t>
  </si>
  <si>
    <t>Tabella 4.1 Risorse FSE+ Priorità Occupazione giovanile per ripartizione territoriale e regione</t>
  </si>
  <si>
    <t>Figura 4.5 Risorse FSE+ Priorità Occupazione giovanile per ripartizione territoriale e obiettivo</t>
  </si>
  <si>
    <t>specifico (val. %)</t>
  </si>
  <si>
    <t>Tabella 4.2 Risorse FSE+ Priorità Occupazione giovanile per ripartizione territoriale settore di</t>
  </si>
  <si>
    <t>intervento (val. %)</t>
  </si>
  <si>
    <t>Tabella 5.1 Fasi, Facilitatori trasversali e relativi interventi per regione</t>
  </si>
  <si>
    <t>Tabella 5.2 Fase Mappatura</t>
  </si>
  <si>
    <t>Figura 5.2 Azioni nella fase dell’Offerta (val. %)</t>
  </si>
  <si>
    <t>Tabella 5.7 Offerta di politiche attive del lavoro per tipologia di azione (v.a. e val. %)</t>
  </si>
  <si>
    <t>Figura 5.4 Offerta di misure relative all’istruzione per tipologia di azione (val. %)</t>
  </si>
  <si>
    <t>Figura 6.2 Tempo intercorso tra la data di approvazione dei PR FSE+ 2021-2027 e l’emanazione</t>
  </si>
  <si>
    <t>del primo avviso per regione</t>
  </si>
  <si>
    <t>Figura 6.3 Offerta di misure di politica attiva per tipologia di azione (v.a.)</t>
  </si>
  <si>
    <t>Tabella 6.1 Risorse messe a bando per tipologia di fondo (v.a. in euro) e capacità di utilizzo del</t>
  </si>
  <si>
    <t>FSE (val. %)</t>
  </si>
  <si>
    <t>Tabella 6.2 Risorse (FSE+ e altre risorse) messe a bando della Priorità Occupazione giovani per</t>
  </si>
  <si>
    <t>obiettivo specifico (v.a. in euro)</t>
  </si>
  <si>
    <t>Tabella 6.3 Risorse (FSE+ e altre risorse) messe a bando per fase dell’Offerta e Regione (v.a. in</t>
  </si>
  <si>
    <t>euro)</t>
  </si>
  <si>
    <t>Figura 6.4 Risorse (FSE+ e altre risorse) messe a bando per tipologia di azione di PAL (val. %)</t>
  </si>
  <si>
    <t>Figura 6.5 Risorse (FSE+ e altre risorse) messe a bando sulla formazione professionalizzante per</t>
  </si>
  <si>
    <t>ripartizione geografica e tipo di formazione (val. %)</t>
  </si>
  <si>
    <t>Figura 6.6 Distribuzione delle risorse messe a bando per tipologia di azione di istruzione (val. %)</t>
  </si>
  <si>
    <t>Tabella 6.4 Risorse (FSE+ e altre risorse) messe a bando per tipologia di azione di istruzione (v.a.</t>
  </si>
  <si>
    <t>e val. %) e ripartizione geografica (val. %)</t>
  </si>
  <si>
    <t>Tabella 6.5 Stato di attuazione dei PR FSE+ Priorità Occupazione giovanile (v.a. in euro e val. %)</t>
  </si>
  <si>
    <t>Tabella A.1 Interventi di PAL</t>
  </si>
  <si>
    <t>Tabella A.2 Interventi di istruzione</t>
  </si>
  <si>
    <t>Tabella 1.9 Tasso di occupazione 15-64 anni - UE27, Italia e macroarea geografica, periodo 2019-2023 (val. %)</t>
  </si>
  <si>
    <t>Tabella 1.10 Tasso di occupazione 15-34 anni – Italia e macroarea geografica, periodo 2019-2023 (val. %)</t>
  </si>
  <si>
    <t xml:space="preserve">Figura 5.3 Numero di tipologia di azioni programmate per regione </t>
  </si>
  <si>
    <t>Tabella 5.11 Sussidi per l’accesso allo studio</t>
  </si>
  <si>
    <t>Figura 1.2 Percentuale di laureati di età 25-34 anni sul totale degli espatri – Italia, periodo 2019-2023 (val. %)</t>
  </si>
  <si>
    <t>Figura 1.3 Confronto Italia-UE27 dell’incidenza dei giovani NEET di 15-29 anni, periodo 2019-2023 (val. %)</t>
  </si>
  <si>
    <t>Tabella 1.11 Tasso di disoccupazione 15-64 anni – UE27, Italia e macroarea geografica, periodo 2019-2023 (val. %)</t>
  </si>
  <si>
    <t>Tabella 1.12 Tasso di disoccupazione 15-34 anni – Italia e macroarea geografica, periodo 2019-2023 (val. %)</t>
  </si>
  <si>
    <t>Figura 2.3 Incidenza (%) dei giovani avviati a percorsi di politica attiva sul totale dei presi in carico</t>
  </si>
  <si>
    <t>Tabella 5.3 Fase Coinvolgimento</t>
  </si>
  <si>
    <t>Tabella 5.4 Fase preparazione</t>
  </si>
  <si>
    <t>Tavola 5.5 Facilitatori trasversali</t>
  </si>
  <si>
    <t>Tabella 5.8 Offerta di politiche attive del lavoro per tipologia di azione e area geografica (v.a. e val. %)</t>
  </si>
  <si>
    <t>Tabella 5.12 Azioni contro la dispersione scolastica e la povertà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</si>
</sst>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#,##0.0_ ;\-#,##0.0\ "/>
    <numFmt numFmtId="166" formatCode="0.0"/>
    <numFmt numFmtId="167" formatCode="_-* #,##0.0_-;\-* #,##0.0_-;_-* &quot;-&quot;?_-;_-@_-"/>
    <numFmt numFmtId="168" formatCode="#,##0_ ;\-#,##0\ "/>
    <numFmt numFmtId="169" formatCode="#,##0.##########"/>
    <numFmt numFmtId="170" formatCode="#,##0.0"/>
    <numFmt numFmtId="171" formatCode="_-* #,##0.0\ _€_-;\-* #,##0.0\ _€_-;_-* &quot;-&quot;?\ _€_-;_-@_-"/>
    <numFmt numFmtId="172" formatCode="_-* #,##0.0_-;\-* #,##0.0_-;_-* &quot;-&quot;??_-;_-@_-"/>
    <numFmt numFmtId="173" formatCode="#,##0.00_ ;\-#,##0.00\ "/>
  </numFmts>
  <fonts count="6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FFFF"/>
      <name val="Arial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sz val="10.5"/>
      <color indexed="8"/>
      <name val="Calibri"/>
      <family val="2"/>
      <scheme val="minor"/>
    </font>
    <font>
      <sz val="10.5"/>
      <color rgb="FF313131"/>
      <name val="Calibri"/>
      <family val="2"/>
      <scheme val="minor"/>
    </font>
    <font>
      <sz val="10.5"/>
      <color rgb="FF222222"/>
      <name val="Calibri"/>
      <family val="2"/>
      <scheme val="minor"/>
    </font>
    <font>
      <sz val="10.5"/>
      <color rgb="FF333333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color rgb="FF242424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indexed="9"/>
      <name val="Arial"/>
      <family val="2"/>
    </font>
    <font>
      <sz val="9"/>
      <name val="Arial"/>
      <family val="2"/>
    </font>
    <font>
      <sz val="10.5"/>
      <color theme="1"/>
      <name val="Calibri"/>
      <family val="2"/>
    </font>
    <font>
      <b/>
      <sz val="9"/>
      <color rgb="FF1C2024"/>
      <name val="Titillium Web"/>
    </font>
    <font>
      <sz val="9"/>
      <color rgb="FF1C2024"/>
      <name val="Titillium Web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Abadi"/>
      <family val="2"/>
    </font>
    <font>
      <b/>
      <sz val="8"/>
      <color theme="1"/>
      <name val="Abadi"/>
      <family val="2"/>
    </font>
    <font>
      <sz val="11"/>
      <color rgb="FF000000"/>
      <name val="Aptos Narrow"/>
      <family val="2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b/>
      <sz val="11"/>
      <color rgb="FF000000"/>
      <name val="Aptos Narrow"/>
      <family val="2"/>
    </font>
    <font>
      <b/>
      <sz val="8"/>
      <color rgb="FF000000"/>
      <name val="Calibri"/>
      <family val="2"/>
    </font>
    <font>
      <i/>
      <sz val="8"/>
      <color rgb="FF000000"/>
      <name val="Calibri"/>
      <family val="2"/>
    </font>
    <font>
      <i/>
      <sz val="8"/>
      <color theme="1"/>
      <name val="Calibri"/>
      <family val="2"/>
    </font>
    <font>
      <sz val="8"/>
      <color rgb="FF000000"/>
      <name val="Calibri"/>
      <family val="2"/>
    </font>
    <font>
      <sz val="10.5"/>
      <color theme="1"/>
      <name val="Calibri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sz val="8.5"/>
      <color indexed="8"/>
      <name val="Calibri"/>
      <family val="2"/>
      <scheme val="minor"/>
    </font>
    <font>
      <sz val="8.5"/>
      <color rgb="FF000000"/>
      <name val="Calibri"/>
      <family val="2"/>
      <scheme val="minor"/>
    </font>
    <font>
      <i/>
      <sz val="8.5"/>
      <color rgb="FF000000"/>
      <name val="Calibri"/>
      <family val="2"/>
      <scheme val="minor"/>
    </font>
    <font>
      <sz val="8.5"/>
      <color indexed="8"/>
      <name val="Calibri"/>
      <family val="2"/>
      <scheme val="minor"/>
    </font>
    <font>
      <i/>
      <sz val="8.5"/>
      <color indexed="8"/>
      <name val="Calibri"/>
      <family val="2"/>
      <scheme val="minor"/>
    </font>
    <font>
      <b/>
      <sz val="8.5"/>
      <color indexed="8"/>
      <name val="Calibri"/>
      <family val="2"/>
    </font>
    <font>
      <sz val="11"/>
      <color theme="1"/>
      <name val="Calibri"/>
      <family val="2"/>
    </font>
    <font>
      <sz val="7.5"/>
      <color theme="1"/>
      <name val="Calibri"/>
      <family val="2"/>
      <scheme val="minor"/>
    </font>
    <font>
      <sz val="11"/>
      <name val="Calibri"/>
      <family val="2"/>
    </font>
    <font>
      <sz val="11"/>
      <color rgb="FF333333"/>
      <name val="Calibri"/>
      <family val="2"/>
      <scheme val="minor"/>
    </font>
    <font>
      <sz val="11"/>
      <color rgb="FF31313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6F6"/>
        <bgColor rgb="FF000000"/>
      </patternFill>
    </fill>
    <fill>
      <patternFill patternType="solid">
        <fgColor rgb="FF4669A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669AF"/>
      </patternFill>
    </fill>
    <fill>
      <patternFill patternType="solid">
        <fgColor rgb="FFFFFFFF"/>
        <bgColor indexed="64"/>
      </patternFill>
    </fill>
    <fill>
      <patternFill patternType="solid">
        <fgColor rgb="FFACB9CA"/>
        <bgColor rgb="FFB8D3EF"/>
      </patternFill>
    </fill>
    <fill>
      <patternFill patternType="solid">
        <fgColor rgb="FFFFFFFF"/>
        <bgColor rgb="FFFFFFFF"/>
      </patternFill>
    </fill>
    <fill>
      <patternFill patternType="lightDown">
        <fgColor auto="1"/>
        <bgColor rgb="FFFFFFFF"/>
      </patternFill>
    </fill>
    <fill>
      <patternFill patternType="solid">
        <fgColor rgb="FFC0E6F5"/>
        <bgColor rgb="FFC0E6F5"/>
      </patternFill>
    </fill>
    <fill>
      <patternFill patternType="solid">
        <fgColor rgb="FFACB9CA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 style="thin">
        <color rgb="FFB0B0B0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5" fillId="0" borderId="0"/>
    <xf numFmtId="0" fontId="41" fillId="0" borderId="0"/>
    <xf numFmtId="43" fontId="5" fillId="0" borderId="0" applyFont="0" applyFill="0" applyBorder="0" applyAlignment="0" applyProtection="0"/>
    <xf numFmtId="0" fontId="3" fillId="0" borderId="0"/>
  </cellStyleXfs>
  <cellXfs count="354">
    <xf numFmtId="0" fontId="0" fillId="0" borderId="0" xfId="0"/>
    <xf numFmtId="3" fontId="0" fillId="0" borderId="0" xfId="0" applyNumberFormat="1"/>
    <xf numFmtId="0" fontId="11" fillId="2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165" fontId="10" fillId="0" borderId="0" xfId="1" applyNumberFormat="1" applyFont="1"/>
    <xf numFmtId="166" fontId="0" fillId="0" borderId="0" xfId="0" applyNumberFormat="1"/>
    <xf numFmtId="0" fontId="0" fillId="3" borderId="5" xfId="0" applyFill="1" applyBorder="1" applyAlignment="1">
      <alignment horizontal="left" vertical="top" wrapText="1"/>
    </xf>
    <xf numFmtId="0" fontId="8" fillId="0" borderId="0" xfId="0" applyFont="1"/>
    <xf numFmtId="0" fontId="8" fillId="4" borderId="0" xfId="0" applyFont="1" applyFill="1"/>
    <xf numFmtId="0" fontId="13" fillId="5" borderId="2" xfId="0" applyFont="1" applyFill="1" applyBorder="1"/>
    <xf numFmtId="0" fontId="13" fillId="5" borderId="6" xfId="0" applyFont="1" applyFill="1" applyBorder="1"/>
    <xf numFmtId="0" fontId="9" fillId="6" borderId="7" xfId="0" applyFont="1" applyFill="1" applyBorder="1"/>
    <xf numFmtId="0" fontId="14" fillId="0" borderId="0" xfId="0" applyFont="1"/>
    <xf numFmtId="167" fontId="0" fillId="0" borderId="0" xfId="0" applyNumberFormat="1"/>
    <xf numFmtId="166" fontId="0" fillId="0" borderId="0" xfId="0" applyNumberFormat="1" applyAlignment="1">
      <alignment horizontal="right"/>
    </xf>
    <xf numFmtId="166" fontId="0" fillId="3" borderId="5" xfId="0" applyNumberFormat="1" applyFill="1" applyBorder="1" applyAlignment="1">
      <alignment horizontal="right" vertical="top" wrapText="1"/>
    </xf>
    <xf numFmtId="166" fontId="0" fillId="0" borderId="5" xfId="0" applyNumberFormat="1" applyBorder="1" applyAlignment="1">
      <alignment horizontal="right"/>
    </xf>
    <xf numFmtId="0" fontId="6" fillId="0" borderId="0" xfId="2"/>
    <xf numFmtId="166" fontId="6" fillId="0" borderId="0" xfId="2" applyNumberFormat="1"/>
    <xf numFmtId="0" fontId="15" fillId="7" borderId="1" xfId="2" applyFont="1" applyFill="1" applyBorder="1"/>
    <xf numFmtId="0" fontId="15" fillId="7" borderId="1" xfId="2" applyFont="1" applyFill="1" applyBorder="1" applyAlignment="1">
      <alignment horizontal="center"/>
    </xf>
    <xf numFmtId="0" fontId="6" fillId="0" borderId="3" xfId="2" applyBorder="1"/>
    <xf numFmtId="166" fontId="6" fillId="0" borderId="3" xfId="2" applyNumberFormat="1" applyBorder="1"/>
    <xf numFmtId="0" fontId="16" fillId="0" borderId="0" xfId="2" applyFont="1"/>
    <xf numFmtId="0" fontId="15" fillId="0" borderId="1" xfId="2" applyFont="1" applyBorder="1"/>
    <xf numFmtId="166" fontId="15" fillId="0" borderId="1" xfId="2" applyNumberFormat="1" applyFont="1" applyBorder="1" applyAlignment="1">
      <alignment horizontal="right"/>
    </xf>
    <xf numFmtId="165" fontId="17" fillId="3" borderId="0" xfId="2" applyNumberFormat="1" applyFont="1" applyFill="1" applyAlignment="1">
      <alignment horizontal="right"/>
    </xf>
    <xf numFmtId="0" fontId="18" fillId="0" borderId="0" xfId="0" applyFont="1"/>
    <xf numFmtId="0" fontId="20" fillId="0" borderId="0" xfId="0" applyFont="1"/>
    <xf numFmtId="0" fontId="19" fillId="0" borderId="0" xfId="0" applyFont="1"/>
    <xf numFmtId="0" fontId="21" fillId="0" borderId="0" xfId="0" applyFont="1"/>
    <xf numFmtId="3" fontId="8" fillId="0" borderId="0" xfId="0" applyNumberFormat="1" applyFont="1" applyAlignment="1">
      <alignment horizontal="right" vertical="center" shrinkToFit="1"/>
    </xf>
    <xf numFmtId="0" fontId="22" fillId="2" borderId="1" xfId="0" applyFont="1" applyFill="1" applyBorder="1" applyAlignment="1">
      <alignment horizontal="center" vertical="center"/>
    </xf>
    <xf numFmtId="0" fontId="23" fillId="0" borderId="0" xfId="0" applyFont="1"/>
    <xf numFmtId="3" fontId="23" fillId="0" borderId="0" xfId="1" applyNumberFormat="1" applyFont="1" applyBorder="1" applyAlignment="1">
      <alignment horizontal="right"/>
    </xf>
    <xf numFmtId="3" fontId="23" fillId="0" borderId="0" xfId="1" applyNumberFormat="1" applyFont="1" applyBorder="1"/>
    <xf numFmtId="3" fontId="23" fillId="0" borderId="0" xfId="0" applyNumberFormat="1" applyFont="1" applyAlignment="1">
      <alignment horizontal="right"/>
    </xf>
    <xf numFmtId="168" fontId="23" fillId="0" borderId="0" xfId="1" applyNumberFormat="1" applyFont="1" applyAlignment="1">
      <alignment horizontal="right"/>
    </xf>
    <xf numFmtId="168" fontId="23" fillId="0" borderId="0" xfId="1" applyNumberFormat="1" applyFont="1"/>
    <xf numFmtId="0" fontId="23" fillId="0" borderId="3" xfId="0" applyFont="1" applyBorder="1"/>
    <xf numFmtId="3" fontId="23" fillId="0" borderId="3" xfId="0" applyNumberFormat="1" applyFont="1" applyBorder="1" applyAlignment="1">
      <alignment horizontal="right"/>
    </xf>
    <xf numFmtId="168" fontId="23" fillId="0" borderId="3" xfId="1" applyNumberFormat="1" applyFont="1" applyBorder="1"/>
    <xf numFmtId="0" fontId="23" fillId="3" borderId="0" xfId="0" applyFont="1" applyFill="1" applyAlignment="1">
      <alignment horizontal="left" vertical="top" wrapText="1"/>
    </xf>
    <xf numFmtId="0" fontId="23" fillId="3" borderId="3" xfId="0" applyFont="1" applyFill="1" applyBorder="1" applyAlignment="1">
      <alignment horizontal="left" vertical="top" wrapText="1"/>
    </xf>
    <xf numFmtId="3" fontId="23" fillId="0" borderId="0" xfId="0" applyNumberFormat="1" applyFont="1"/>
    <xf numFmtId="3" fontId="23" fillId="0" borderId="3" xfId="0" applyNumberFormat="1" applyFont="1" applyBorder="1"/>
    <xf numFmtId="0" fontId="23" fillId="0" borderId="1" xfId="0" applyFont="1" applyBorder="1"/>
    <xf numFmtId="0" fontId="23" fillId="3" borderId="5" xfId="0" applyFont="1" applyFill="1" applyBorder="1" applyAlignment="1">
      <alignment horizontal="left" vertical="top" wrapText="1"/>
    </xf>
    <xf numFmtId="166" fontId="23" fillId="3" borderId="0" xfId="0" applyNumberFormat="1" applyFont="1" applyFill="1" applyAlignment="1">
      <alignment horizontal="right" vertical="top" wrapText="1"/>
    </xf>
    <xf numFmtId="166" fontId="23" fillId="0" borderId="0" xfId="0" applyNumberFormat="1" applyFont="1" applyAlignment="1">
      <alignment horizontal="right"/>
    </xf>
    <xf numFmtId="166" fontId="23" fillId="3" borderId="5" xfId="0" applyNumberFormat="1" applyFont="1" applyFill="1" applyBorder="1" applyAlignment="1">
      <alignment horizontal="right" vertical="top" wrapText="1"/>
    </xf>
    <xf numFmtId="166" fontId="23" fillId="0" borderId="5" xfId="0" applyNumberFormat="1" applyFont="1" applyBorder="1" applyAlignment="1">
      <alignment horizontal="right"/>
    </xf>
    <xf numFmtId="0" fontId="28" fillId="0" borderId="4" xfId="2" applyFont="1" applyBorder="1"/>
    <xf numFmtId="0" fontId="27" fillId="0" borderId="3" xfId="2" applyFont="1" applyBorder="1"/>
    <xf numFmtId="0" fontId="28" fillId="0" borderId="0" xfId="2" applyFont="1"/>
    <xf numFmtId="166" fontId="28" fillId="0" borderId="0" xfId="2" applyNumberFormat="1" applyFont="1" applyAlignment="1">
      <alignment horizontal="right"/>
    </xf>
    <xf numFmtId="166" fontId="28" fillId="0" borderId="0" xfId="2" applyNumberFormat="1" applyFont="1"/>
    <xf numFmtId="0" fontId="28" fillId="0" borderId="3" xfId="2" applyFont="1" applyBorder="1"/>
    <xf numFmtId="166" fontId="28" fillId="0" borderId="3" xfId="2" applyNumberFormat="1" applyFont="1" applyBorder="1" applyAlignment="1">
      <alignment horizontal="right"/>
    </xf>
    <xf numFmtId="166" fontId="28" fillId="0" borderId="3" xfId="2" applyNumberFormat="1" applyFont="1" applyBorder="1"/>
    <xf numFmtId="0" fontId="22" fillId="2" borderId="4" xfId="0" applyFont="1" applyFill="1" applyBorder="1" applyAlignment="1">
      <alignment horizontal="center" vertical="center"/>
    </xf>
    <xf numFmtId="166" fontId="23" fillId="0" borderId="0" xfId="0" applyNumberFormat="1" applyFont="1"/>
    <xf numFmtId="166" fontId="23" fillId="0" borderId="5" xfId="0" applyNumberFormat="1" applyFont="1" applyBorder="1"/>
    <xf numFmtId="2" fontId="22" fillId="2" borderId="1" xfId="0" applyNumberFormat="1" applyFont="1" applyFill="1" applyBorder="1" applyAlignment="1">
      <alignment horizontal="center" vertical="center"/>
    </xf>
    <xf numFmtId="2" fontId="23" fillId="3" borderId="0" xfId="0" applyNumberFormat="1" applyFont="1" applyFill="1" applyAlignment="1">
      <alignment horizontal="left" vertical="top" wrapText="1"/>
    </xf>
    <xf numFmtId="2" fontId="23" fillId="3" borderId="5" xfId="0" applyNumberFormat="1" applyFont="1" applyFill="1" applyBorder="1" applyAlignment="1">
      <alignment horizontal="left" vertical="top" wrapText="1"/>
    </xf>
    <xf numFmtId="1" fontId="22" fillId="2" borderId="1" xfId="0" applyNumberFormat="1" applyFont="1" applyFill="1" applyBorder="1" applyAlignment="1">
      <alignment horizontal="center" vertical="center"/>
    </xf>
    <xf numFmtId="166" fontId="12" fillId="0" borderId="4" xfId="2" applyNumberFormat="1" applyFont="1" applyBorder="1" applyAlignment="1">
      <alignment horizontal="right" vertical="center" shrinkToFit="1"/>
    </xf>
    <xf numFmtId="0" fontId="27" fillId="0" borderId="8" xfId="2" applyFont="1" applyBorder="1"/>
    <xf numFmtId="166" fontId="22" fillId="0" borderId="1" xfId="2" applyNumberFormat="1" applyFont="1" applyBorder="1" applyAlignment="1">
      <alignment horizontal="right" vertical="center" shrinkToFit="1"/>
    </xf>
    <xf numFmtId="0" fontId="30" fillId="0" borderId="1" xfId="2" applyFont="1" applyBorder="1"/>
    <xf numFmtId="166" fontId="30" fillId="0" borderId="3" xfId="2" applyNumberFormat="1" applyFont="1" applyBorder="1"/>
    <xf numFmtId="0" fontId="22" fillId="3" borderId="1" xfId="2" applyFont="1" applyFill="1" applyBorder="1" applyAlignment="1">
      <alignment wrapText="1"/>
    </xf>
    <xf numFmtId="0" fontId="12" fillId="3" borderId="0" xfId="2" applyFont="1" applyFill="1" applyAlignment="1">
      <alignment vertical="top" wrapText="1"/>
    </xf>
    <xf numFmtId="165" fontId="12" fillId="3" borderId="0" xfId="2" applyNumberFormat="1" applyFont="1" applyFill="1" applyAlignment="1">
      <alignment horizontal="right"/>
    </xf>
    <xf numFmtId="0" fontId="22" fillId="3" borderId="0" xfId="2" applyFont="1" applyFill="1" applyAlignment="1">
      <alignment vertical="top" wrapText="1"/>
    </xf>
    <xf numFmtId="165" fontId="22" fillId="3" borderId="0" xfId="2" applyNumberFormat="1" applyFont="1" applyFill="1" applyAlignment="1">
      <alignment horizontal="right"/>
    </xf>
    <xf numFmtId="0" fontId="22" fillId="3" borderId="1" xfId="2" applyFont="1" applyFill="1" applyBorder="1" applyAlignment="1">
      <alignment vertical="top" wrapText="1"/>
    </xf>
    <xf numFmtId="0" fontId="22" fillId="3" borderId="3" xfId="2" applyFont="1" applyFill="1" applyBorder="1" applyAlignment="1">
      <alignment vertical="top" wrapText="1"/>
    </xf>
    <xf numFmtId="165" fontId="22" fillId="3" borderId="3" xfId="2" applyNumberFormat="1" applyFont="1" applyFill="1" applyBorder="1" applyAlignment="1">
      <alignment horizontal="right"/>
    </xf>
    <xf numFmtId="0" fontId="5" fillId="0" borderId="0" xfId="5"/>
    <xf numFmtId="0" fontId="31" fillId="9" borderId="2" xfId="4" applyFont="1" applyFill="1" applyBorder="1" applyAlignment="1">
      <alignment horizontal="left" vertical="center"/>
    </xf>
    <xf numFmtId="169" fontId="32" fillId="0" borderId="0" xfId="4" applyNumberFormat="1" applyFont="1" applyAlignment="1">
      <alignment horizontal="right" vertical="center" shrinkToFit="1"/>
    </xf>
    <xf numFmtId="170" fontId="32" fillId="0" borderId="0" xfId="4" applyNumberFormat="1" applyFont="1" applyAlignment="1">
      <alignment horizontal="right" vertical="center" shrinkToFit="1"/>
    </xf>
    <xf numFmtId="0" fontId="33" fillId="0" borderId="0" xfId="5" applyFont="1" applyAlignment="1">
      <alignment vertical="center"/>
    </xf>
    <xf numFmtId="0" fontId="34" fillId="0" borderId="0" xfId="5" applyFont="1" applyAlignment="1">
      <alignment horizontal="left" vertical="center" wrapText="1" indent="1"/>
    </xf>
    <xf numFmtId="166" fontId="5" fillId="0" borderId="0" xfId="5" applyNumberFormat="1"/>
    <xf numFmtId="0" fontId="5" fillId="10" borderId="0" xfId="5" applyFill="1" applyAlignment="1">
      <alignment horizontal="left" vertical="center" wrapText="1" indent="1"/>
    </xf>
    <xf numFmtId="0" fontId="36" fillId="0" borderId="1" xfId="5" applyFont="1" applyBorder="1" applyAlignment="1">
      <alignment horizontal="left"/>
    </xf>
    <xf numFmtId="4" fontId="36" fillId="0" borderId="1" xfId="5" applyNumberFormat="1" applyFont="1" applyBorder="1" applyAlignment="1">
      <alignment horizontal="right" vertical="center" wrapText="1"/>
    </xf>
    <xf numFmtId="166" fontId="37" fillId="0" borderId="1" xfId="5" applyNumberFormat="1" applyFont="1" applyBorder="1" applyAlignment="1">
      <alignment horizontal="right" vertical="center" wrapText="1"/>
    </xf>
    <xf numFmtId="4" fontId="38" fillId="0" borderId="0" xfId="5" applyNumberFormat="1" applyFont="1" applyAlignment="1">
      <alignment horizontal="right"/>
    </xf>
    <xf numFmtId="166" fontId="38" fillId="0" borderId="0" xfId="5" applyNumberFormat="1" applyFont="1"/>
    <xf numFmtId="4" fontId="38" fillId="0" borderId="0" xfId="5" applyNumberFormat="1" applyFont="1"/>
    <xf numFmtId="4" fontId="38" fillId="0" borderId="0" xfId="5" applyNumberFormat="1" applyFont="1" applyAlignment="1">
      <alignment vertical="center" wrapText="1"/>
    </xf>
    <xf numFmtId="4" fontId="36" fillId="0" borderId="1" xfId="5" applyNumberFormat="1" applyFont="1" applyBorder="1"/>
    <xf numFmtId="166" fontId="37" fillId="0" borderId="1" xfId="5" applyNumberFormat="1" applyFont="1" applyBorder="1"/>
    <xf numFmtId="4" fontId="36" fillId="0" borderId="1" xfId="5" applyNumberFormat="1" applyFont="1" applyBorder="1" applyAlignment="1">
      <alignment vertical="center" wrapText="1"/>
    </xf>
    <xf numFmtId="0" fontId="36" fillId="0" borderId="1" xfId="5" applyFont="1" applyBorder="1"/>
    <xf numFmtId="166" fontId="36" fillId="0" borderId="1" xfId="5" applyNumberFormat="1" applyFont="1" applyBorder="1"/>
    <xf numFmtId="0" fontId="15" fillId="0" borderId="0" xfId="5" applyFont="1" applyAlignment="1">
      <alignment horizontal="center"/>
    </xf>
    <xf numFmtId="170" fontId="5" fillId="0" borderId="0" xfId="5" applyNumberFormat="1"/>
    <xf numFmtId="4" fontId="15" fillId="0" borderId="0" xfId="5" applyNumberFormat="1" applyFont="1"/>
    <xf numFmtId="0" fontId="15" fillId="0" borderId="0" xfId="5" applyFont="1"/>
    <xf numFmtId="170" fontId="15" fillId="0" borderId="0" xfId="5" applyNumberFormat="1" applyFont="1"/>
    <xf numFmtId="0" fontId="39" fillId="0" borderId="0" xfId="5" applyFont="1" applyAlignment="1">
      <alignment horizontal="left" vertical="center" wrapText="1"/>
    </xf>
    <xf numFmtId="170" fontId="39" fillId="0" borderId="0" xfId="5" applyNumberFormat="1" applyFont="1"/>
    <xf numFmtId="170" fontId="40" fillId="0" borderId="0" xfId="5" applyNumberFormat="1" applyFont="1"/>
    <xf numFmtId="0" fontId="40" fillId="0" borderId="1" xfId="5" applyFont="1" applyBorder="1" applyAlignment="1">
      <alignment horizontal="left" vertical="center"/>
    </xf>
    <xf numFmtId="170" fontId="40" fillId="0" borderId="1" xfId="5" applyNumberFormat="1" applyFont="1" applyBorder="1"/>
    <xf numFmtId="0" fontId="41" fillId="0" borderId="0" xfId="6"/>
    <xf numFmtId="0" fontId="42" fillId="11" borderId="10" xfId="6" applyFont="1" applyFill="1" applyBorder="1" applyAlignment="1">
      <alignment horizontal="center"/>
    </xf>
    <xf numFmtId="0" fontId="43" fillId="0" borderId="10" xfId="6" applyFont="1" applyBorder="1" applyAlignment="1">
      <alignment wrapText="1"/>
    </xf>
    <xf numFmtId="0" fontId="43" fillId="12" borderId="10" xfId="6" applyFont="1" applyFill="1" applyBorder="1"/>
    <xf numFmtId="0" fontId="43" fillId="13" borderId="10" xfId="6" applyFont="1" applyFill="1" applyBorder="1"/>
    <xf numFmtId="0" fontId="43" fillId="0" borderId="10" xfId="6" applyFont="1" applyBorder="1"/>
    <xf numFmtId="0" fontId="42" fillId="0" borderId="10" xfId="6" applyFont="1" applyBorder="1" applyAlignment="1">
      <alignment horizontal="center" vertical="center"/>
    </xf>
    <xf numFmtId="0" fontId="43" fillId="0" borderId="10" xfId="6" applyFont="1" applyBorder="1" applyAlignment="1">
      <alignment vertical="center" wrapText="1"/>
    </xf>
    <xf numFmtId="0" fontId="5" fillId="0" borderId="0" xfId="5" applyAlignment="1">
      <alignment horizontal="left"/>
    </xf>
    <xf numFmtId="0" fontId="44" fillId="14" borderId="11" xfId="6" applyFont="1" applyFill="1" applyBorder="1"/>
    <xf numFmtId="0" fontId="44" fillId="14" borderId="11" xfId="6" applyFont="1" applyFill="1" applyBorder="1" applyAlignment="1">
      <alignment horizontal="center" vertical="top" wrapText="1"/>
    </xf>
    <xf numFmtId="0" fontId="44" fillId="0" borderId="0" xfId="6" applyFont="1" applyAlignment="1">
      <alignment horizontal="left"/>
    </xf>
    <xf numFmtId="0" fontId="44" fillId="0" borderId="0" xfId="6" applyFont="1"/>
    <xf numFmtId="166" fontId="36" fillId="15" borderId="1" xfId="5" applyNumberFormat="1" applyFont="1" applyFill="1" applyBorder="1" applyAlignment="1">
      <alignment horizontal="left"/>
    </xf>
    <xf numFmtId="166" fontId="47" fillId="0" borderId="0" xfId="7" applyNumberFormat="1" applyFont="1" applyFill="1" applyBorder="1"/>
    <xf numFmtId="166" fontId="36" fillId="0" borderId="1" xfId="5" applyNumberFormat="1" applyFont="1" applyBorder="1" applyAlignment="1">
      <alignment horizontal="right"/>
    </xf>
    <xf numFmtId="171" fontId="5" fillId="0" borderId="0" xfId="5" applyNumberFormat="1"/>
    <xf numFmtId="0" fontId="45" fillId="0" borderId="0" xfId="5" applyFont="1"/>
    <xf numFmtId="166" fontId="36" fillId="0" borderId="0" xfId="5" applyNumberFormat="1" applyFont="1" applyAlignment="1">
      <alignment horizontal="right"/>
    </xf>
    <xf numFmtId="0" fontId="46" fillId="0" borderId="0" xfId="5" applyFont="1" applyAlignment="1">
      <alignment horizontal="left" indent="2"/>
    </xf>
    <xf numFmtId="166" fontId="47" fillId="0" borderId="0" xfId="5" applyNumberFormat="1" applyFont="1" applyAlignment="1">
      <alignment horizontal="right"/>
    </xf>
    <xf numFmtId="0" fontId="47" fillId="0" borderId="0" xfId="5" applyFont="1" applyAlignment="1">
      <alignment horizontal="left" indent="2"/>
    </xf>
    <xf numFmtId="0" fontId="36" fillId="0" borderId="0" xfId="5" applyFont="1" applyAlignment="1">
      <alignment horizontal="left" vertical="center" wrapText="1"/>
    </xf>
    <xf numFmtId="0" fontId="36" fillId="0" borderId="0" xfId="5" applyFont="1" applyAlignment="1">
      <alignment horizontal="left" vertical="center"/>
    </xf>
    <xf numFmtId="0" fontId="49" fillId="0" borderId="0" xfId="5" applyFont="1" applyAlignment="1">
      <alignment vertical="center"/>
    </xf>
    <xf numFmtId="172" fontId="0" fillId="0" borderId="0" xfId="7" applyNumberFormat="1" applyFont="1"/>
    <xf numFmtId="0" fontId="41" fillId="14" borderId="11" xfId="6" applyFill="1" applyBorder="1" applyAlignment="1">
      <alignment horizontal="left" vertical="center"/>
    </xf>
    <xf numFmtId="0" fontId="50" fillId="0" borderId="0" xfId="6" applyFont="1"/>
    <xf numFmtId="0" fontId="51" fillId="0" borderId="0" xfId="6" applyFont="1"/>
    <xf numFmtId="0" fontId="27" fillId="2" borderId="4" xfId="5" applyFont="1" applyFill="1" applyBorder="1"/>
    <xf numFmtId="0" fontId="27" fillId="2" borderId="1" xfId="5" applyFont="1" applyFill="1" applyBorder="1" applyAlignment="1">
      <alignment horizontal="center" vertical="center"/>
    </xf>
    <xf numFmtId="0" fontId="27" fillId="2" borderId="4" xfId="5" applyFont="1" applyFill="1" applyBorder="1" applyAlignment="1">
      <alignment horizontal="center"/>
    </xf>
    <xf numFmtId="0" fontId="27" fillId="2" borderId="3" xfId="5" applyFont="1" applyFill="1" applyBorder="1"/>
    <xf numFmtId="0" fontId="27" fillId="2" borderId="3" xfId="5" applyFont="1" applyFill="1" applyBorder="1" applyAlignment="1">
      <alignment horizontal="center" vertical="center" wrapText="1"/>
    </xf>
    <xf numFmtId="0" fontId="27" fillId="0" borderId="1" xfId="5" applyFont="1" applyBorder="1"/>
    <xf numFmtId="4" fontId="27" fillId="0" borderId="1" xfId="7" applyNumberFormat="1" applyFont="1" applyBorder="1"/>
    <xf numFmtId="43" fontId="27" fillId="0" borderId="1" xfId="7" applyFont="1" applyBorder="1"/>
    <xf numFmtId="166" fontId="27" fillId="0" borderId="1" xfId="7" applyNumberFormat="1" applyFont="1" applyBorder="1" applyAlignment="1">
      <alignment vertical="center"/>
    </xf>
    <xf numFmtId="0" fontId="28" fillId="0" borderId="0" xfId="5" applyFont="1"/>
    <xf numFmtId="4" fontId="28" fillId="0" borderId="0" xfId="7" applyNumberFormat="1" applyFont="1" applyAlignment="1">
      <alignment vertical="center"/>
    </xf>
    <xf numFmtId="4" fontId="28" fillId="0" borderId="0" xfId="7" applyNumberFormat="1" applyFont="1" applyBorder="1"/>
    <xf numFmtId="4" fontId="28" fillId="0" borderId="0" xfId="7" applyNumberFormat="1" applyFont="1"/>
    <xf numFmtId="43" fontId="28" fillId="0" borderId="0" xfId="7" applyFont="1"/>
    <xf numFmtId="166" fontId="28" fillId="0" borderId="0" xfId="7" applyNumberFormat="1" applyFont="1" applyAlignment="1">
      <alignment vertical="center"/>
    </xf>
    <xf numFmtId="164" fontId="5" fillId="0" borderId="0" xfId="5" applyNumberFormat="1"/>
    <xf numFmtId="2" fontId="28" fillId="0" borderId="0" xfId="7" applyNumberFormat="1" applyFont="1" applyAlignment="1">
      <alignment vertical="center"/>
    </xf>
    <xf numFmtId="0" fontId="27" fillId="3" borderId="1" xfId="5" applyFont="1" applyFill="1" applyBorder="1"/>
    <xf numFmtId="4" fontId="27" fillId="3" borderId="1" xfId="7" applyNumberFormat="1" applyFont="1" applyFill="1" applyBorder="1"/>
    <xf numFmtId="43" fontId="27" fillId="3" borderId="1" xfId="7" applyFont="1" applyFill="1" applyBorder="1"/>
    <xf numFmtId="166" fontId="27" fillId="3" borderId="1" xfId="7" applyNumberFormat="1" applyFont="1" applyFill="1" applyBorder="1" applyAlignment="1">
      <alignment vertical="center"/>
    </xf>
    <xf numFmtId="0" fontId="27" fillId="2" borderId="1" xfId="5" applyFont="1" applyFill="1" applyBorder="1"/>
    <xf numFmtId="0" fontId="27" fillId="2" borderId="1" xfId="5" applyFont="1" applyFill="1" applyBorder="1" applyAlignment="1">
      <alignment horizontal="center" wrapText="1"/>
    </xf>
    <xf numFmtId="0" fontId="27" fillId="2" borderId="1" xfId="5" applyFont="1" applyFill="1" applyBorder="1" applyAlignment="1">
      <alignment horizontal="center"/>
    </xf>
    <xf numFmtId="173" fontId="27" fillId="0" borderId="1" xfId="7" applyNumberFormat="1" applyFont="1" applyBorder="1"/>
    <xf numFmtId="173" fontId="28" fillId="0" borderId="0" xfId="7" applyNumberFormat="1" applyFont="1"/>
    <xf numFmtId="173" fontId="28" fillId="0" borderId="0" xfId="7" applyNumberFormat="1" applyFont="1" applyAlignment="1">
      <alignment horizontal="right"/>
    </xf>
    <xf numFmtId="173" fontId="27" fillId="3" borderId="1" xfId="7" applyNumberFormat="1" applyFont="1" applyFill="1" applyBorder="1"/>
    <xf numFmtId="0" fontId="27" fillId="2" borderId="1" xfId="5" applyFont="1" applyFill="1" applyBorder="1" applyAlignment="1">
      <alignment vertical="center"/>
    </xf>
    <xf numFmtId="0" fontId="27" fillId="2" borderId="1" xfId="5" applyFont="1" applyFill="1" applyBorder="1" applyAlignment="1">
      <alignment horizontal="center" vertical="center" wrapText="1"/>
    </xf>
    <xf numFmtId="173" fontId="28" fillId="0" borderId="0" xfId="7" applyNumberFormat="1" applyFont="1" applyBorder="1"/>
    <xf numFmtId="0" fontId="15" fillId="8" borderId="3" xfId="5" applyFont="1" applyFill="1" applyBorder="1" applyAlignment="1">
      <alignment horizontal="center" vertical="center"/>
    </xf>
    <xf numFmtId="43" fontId="0" fillId="0" borderId="0" xfId="7" applyFont="1"/>
    <xf numFmtId="172" fontId="0" fillId="0" borderId="0" xfId="7" applyNumberFormat="1" applyFont="1" applyBorder="1"/>
    <xf numFmtId="0" fontId="15" fillId="16" borderId="13" xfId="5" applyFont="1" applyFill="1" applyBorder="1" applyAlignment="1">
      <alignment horizontal="left"/>
    </xf>
    <xf numFmtId="0" fontId="15" fillId="16" borderId="13" xfId="5" applyFont="1" applyFill="1" applyBorder="1" applyAlignment="1">
      <alignment horizontal="right"/>
    </xf>
    <xf numFmtId="0" fontId="27" fillId="17" borderId="4" xfId="5" applyFont="1" applyFill="1" applyBorder="1" applyAlignment="1">
      <alignment horizontal="center" vertical="center"/>
    </xf>
    <xf numFmtId="0" fontId="27" fillId="17" borderId="3" xfId="5" applyFont="1" applyFill="1" applyBorder="1" applyAlignment="1">
      <alignment horizontal="center" vertical="center"/>
    </xf>
    <xf numFmtId="0" fontId="27" fillId="17" borderId="3" xfId="5" applyFont="1" applyFill="1" applyBorder="1" applyAlignment="1">
      <alignment horizontal="center" vertical="center" wrapText="1"/>
    </xf>
    <xf numFmtId="0" fontId="28" fillId="0" borderId="1" xfId="5" applyFont="1" applyBorder="1" applyAlignment="1">
      <alignment horizontal="left" wrapText="1"/>
    </xf>
    <xf numFmtId="173" fontId="28" fillId="0" borderId="1" xfId="7" applyNumberFormat="1" applyFont="1" applyBorder="1"/>
    <xf numFmtId="166" fontId="28" fillId="0" borderId="1" xfId="7" applyNumberFormat="1" applyFont="1" applyBorder="1"/>
    <xf numFmtId="0" fontId="28" fillId="0" borderId="0" xfId="5" applyFont="1" applyAlignment="1">
      <alignment horizontal="left" wrapText="1"/>
    </xf>
    <xf numFmtId="166" fontId="28" fillId="0" borderId="0" xfId="7" applyNumberFormat="1" applyFont="1" applyBorder="1"/>
    <xf numFmtId="0" fontId="28" fillId="0" borderId="3" xfId="5" applyFont="1" applyBorder="1" applyAlignment="1">
      <alignment horizontal="left" wrapText="1"/>
    </xf>
    <xf numFmtId="173" fontId="28" fillId="0" borderId="3" xfId="7" applyNumberFormat="1" applyFont="1" applyBorder="1"/>
    <xf numFmtId="166" fontId="28" fillId="0" borderId="3" xfId="7" applyNumberFormat="1" applyFont="1" applyBorder="1"/>
    <xf numFmtId="0" fontId="27" fillId="18" borderId="1" xfId="5" applyFont="1" applyFill="1" applyBorder="1" applyAlignment="1">
      <alignment horizontal="left"/>
    </xf>
    <xf numFmtId="173" fontId="27" fillId="18" borderId="1" xfId="7" applyNumberFormat="1" applyFont="1" applyFill="1" applyBorder="1"/>
    <xf numFmtId="166" fontId="27" fillId="18" borderId="1" xfId="5" applyNumberFormat="1" applyFont="1" applyFill="1" applyBorder="1" applyAlignment="1">
      <alignment horizontal="right"/>
    </xf>
    <xf numFmtId="166" fontId="27" fillId="18" borderId="1" xfId="7" applyNumberFormat="1" applyFont="1" applyFill="1" applyBorder="1"/>
    <xf numFmtId="0" fontId="52" fillId="0" borderId="0" xfId="5" applyFont="1"/>
    <xf numFmtId="0" fontId="36" fillId="17" borderId="1" xfId="5" applyFont="1" applyFill="1" applyBorder="1" applyAlignment="1">
      <alignment horizontal="left"/>
    </xf>
    <xf numFmtId="0" fontId="36" fillId="0" borderId="0" xfId="5" applyFont="1" applyAlignment="1">
      <alignment horizontal="left"/>
    </xf>
    <xf numFmtId="4" fontId="36" fillId="0" borderId="0" xfId="5" applyNumberFormat="1" applyFont="1" applyAlignment="1">
      <alignment horizontal="right" vertical="center" wrapText="1"/>
    </xf>
    <xf numFmtId="166" fontId="27" fillId="0" borderId="0" xfId="5" applyNumberFormat="1" applyFont="1"/>
    <xf numFmtId="0" fontId="38" fillId="0" borderId="0" xfId="5" applyFont="1" applyAlignment="1">
      <alignment horizontal="left" vertical="center" wrapText="1"/>
    </xf>
    <xf numFmtId="4" fontId="28" fillId="0" borderId="0" xfId="5" applyNumberFormat="1" applyFont="1"/>
    <xf numFmtId="166" fontId="28" fillId="0" borderId="0" xfId="5" applyNumberFormat="1" applyFont="1"/>
    <xf numFmtId="0" fontId="38" fillId="0" borderId="0" xfId="5" applyFont="1" applyAlignment="1">
      <alignment horizontal="left"/>
    </xf>
    <xf numFmtId="0" fontId="28" fillId="0" borderId="0" xfId="5" applyFont="1" applyAlignment="1">
      <alignment vertical="center"/>
    </xf>
    <xf numFmtId="4" fontId="36" fillId="0" borderId="0" xfId="5" applyNumberFormat="1" applyFont="1"/>
    <xf numFmtId="4" fontId="36" fillId="0" borderId="0" xfId="5" applyNumberFormat="1" applyFont="1" applyAlignment="1">
      <alignment vertical="center" wrapText="1"/>
    </xf>
    <xf numFmtId="0" fontId="36" fillId="3" borderId="1" xfId="5" applyFont="1" applyFill="1" applyBorder="1"/>
    <xf numFmtId="4" fontId="36" fillId="3" borderId="1" xfId="5" applyNumberFormat="1" applyFont="1" applyFill="1" applyBorder="1"/>
    <xf numFmtId="166" fontId="27" fillId="3" borderId="1" xfId="5" applyNumberFormat="1" applyFont="1" applyFill="1" applyBorder="1"/>
    <xf numFmtId="0" fontId="53" fillId="15" borderId="11" xfId="0" applyFont="1" applyFill="1" applyBorder="1" applyAlignment="1">
      <alignment horizontal="justify" vertical="center" wrapText="1"/>
    </xf>
    <xf numFmtId="0" fontId="53" fillId="0" borderId="11" xfId="0" applyFont="1" applyBorder="1" applyAlignment="1">
      <alignment horizontal="justify" vertical="center" wrapText="1"/>
    </xf>
    <xf numFmtId="0" fontId="54" fillId="0" borderId="11" xfId="0" applyFont="1" applyBorder="1" applyAlignment="1">
      <alignment horizontal="justify" vertical="center" wrapText="1"/>
    </xf>
    <xf numFmtId="0" fontId="26" fillId="0" borderId="11" xfId="0" applyFont="1" applyBorder="1" applyAlignment="1">
      <alignment horizontal="justify" vertical="center" wrapText="1"/>
    </xf>
    <xf numFmtId="0" fontId="23" fillId="0" borderId="11" xfId="0" applyFont="1" applyBorder="1" applyAlignment="1">
      <alignment horizontal="justify" vertical="center" wrapText="1"/>
    </xf>
    <xf numFmtId="0" fontId="56" fillId="0" borderId="0" xfId="0" applyFont="1" applyAlignment="1">
      <alignment horizontal="justify" vertical="center"/>
    </xf>
    <xf numFmtId="0" fontId="53" fillId="0" borderId="11" xfId="0" applyFont="1" applyBorder="1" applyAlignment="1">
      <alignment vertical="center" wrapText="1"/>
    </xf>
    <xf numFmtId="0" fontId="54" fillId="0" borderId="11" xfId="0" applyFont="1" applyBorder="1" applyAlignment="1">
      <alignment vertical="center" wrapText="1"/>
    </xf>
    <xf numFmtId="0" fontId="56" fillId="0" borderId="0" xfId="0" applyFont="1"/>
    <xf numFmtId="0" fontId="53" fillId="15" borderId="1" xfId="0" applyFont="1" applyFill="1" applyBorder="1" applyAlignment="1">
      <alignment vertical="center"/>
    </xf>
    <xf numFmtId="0" fontId="54" fillId="0" borderId="4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54" fillId="0" borderId="0" xfId="0" applyFont="1" applyAlignment="1">
      <alignment vertical="center" wrapText="1"/>
    </xf>
    <xf numFmtId="0" fontId="54" fillId="0" borderId="3" xfId="0" applyFont="1" applyBorder="1" applyAlignment="1">
      <alignment vertical="center"/>
    </xf>
    <xf numFmtId="0" fontId="4" fillId="0" borderId="0" xfId="5" applyFont="1"/>
    <xf numFmtId="0" fontId="53" fillId="15" borderId="11" xfId="0" applyFont="1" applyFill="1" applyBorder="1" applyAlignment="1">
      <alignment vertical="center"/>
    </xf>
    <xf numFmtId="0" fontId="53" fillId="15" borderId="11" xfId="0" applyFont="1" applyFill="1" applyBorder="1" applyAlignment="1">
      <alignment vertical="center" wrapText="1"/>
    </xf>
    <xf numFmtId="0" fontId="53" fillId="10" borderId="11" xfId="0" applyFont="1" applyFill="1" applyBorder="1" applyAlignment="1">
      <alignment vertical="center"/>
    </xf>
    <xf numFmtId="0" fontId="54" fillId="10" borderId="11" xfId="0" applyFont="1" applyFill="1" applyBorder="1" applyAlignment="1">
      <alignment vertical="center" wrapText="1"/>
    </xf>
    <xf numFmtId="0" fontId="56" fillId="0" borderId="0" xfId="0" applyFont="1" applyAlignment="1">
      <alignment vertical="center"/>
    </xf>
    <xf numFmtId="166" fontId="36" fillId="15" borderId="4" xfId="5" applyNumberFormat="1" applyFont="1" applyFill="1" applyBorder="1" applyAlignment="1">
      <alignment horizontal="left"/>
    </xf>
    <xf numFmtId="166" fontId="36" fillId="15" borderId="4" xfId="5" applyNumberFormat="1" applyFont="1" applyFill="1" applyBorder="1" applyAlignment="1">
      <alignment horizontal="center"/>
    </xf>
    <xf numFmtId="166" fontId="45" fillId="0" borderId="0" xfId="5" applyNumberFormat="1" applyFont="1"/>
    <xf numFmtId="166" fontId="36" fillId="0" borderId="0" xfId="5" applyNumberFormat="1" applyFont="1"/>
    <xf numFmtId="166" fontId="46" fillId="0" borderId="0" xfId="5" applyNumberFormat="1" applyFont="1" applyAlignment="1">
      <alignment horizontal="left" indent="2"/>
    </xf>
    <xf numFmtId="166" fontId="47" fillId="0" borderId="0" xfId="5" applyNumberFormat="1" applyFont="1"/>
    <xf numFmtId="166" fontId="47" fillId="0" borderId="0" xfId="5" applyNumberFormat="1" applyFont="1" applyAlignment="1">
      <alignment horizontal="left" indent="2"/>
    </xf>
    <xf numFmtId="166" fontId="36" fillId="0" borderId="0" xfId="7" applyNumberFormat="1" applyFont="1" applyFill="1" applyBorder="1"/>
    <xf numFmtId="166" fontId="36" fillId="0" borderId="0" xfId="5" applyNumberFormat="1" applyFont="1" applyAlignment="1">
      <alignment horizontal="left" vertical="center" wrapText="1"/>
    </xf>
    <xf numFmtId="166" fontId="36" fillId="0" borderId="0" xfId="5" applyNumberFormat="1" applyFont="1" applyAlignment="1">
      <alignment horizontal="left" vertical="center"/>
    </xf>
    <xf numFmtId="166" fontId="36" fillId="0" borderId="3" xfId="5" applyNumberFormat="1" applyFont="1" applyBorder="1" applyAlignment="1">
      <alignment horizontal="left"/>
    </xf>
    <xf numFmtId="166" fontId="36" fillId="0" borderId="3" xfId="5" applyNumberFormat="1" applyFont="1" applyBorder="1" applyAlignment="1">
      <alignment horizontal="right"/>
    </xf>
    <xf numFmtId="0" fontId="3" fillId="0" borderId="0" xfId="8"/>
    <xf numFmtId="166" fontId="3" fillId="0" borderId="0" xfId="8" applyNumberFormat="1"/>
    <xf numFmtId="3" fontId="3" fillId="0" borderId="0" xfId="8" applyNumberFormat="1"/>
    <xf numFmtId="0" fontId="27" fillId="15" borderId="1" xfId="8" applyFont="1" applyFill="1" applyBorder="1"/>
    <xf numFmtId="0" fontId="27" fillId="15" borderId="1" xfId="8" applyFont="1" applyFill="1" applyBorder="1" applyAlignment="1">
      <alignment horizontal="center" wrapText="1"/>
    </xf>
    <xf numFmtId="0" fontId="28" fillId="0" borderId="4" xfId="8" applyFont="1" applyBorder="1"/>
    <xf numFmtId="0" fontId="3" fillId="0" borderId="4" xfId="8" applyBorder="1"/>
    <xf numFmtId="0" fontId="28" fillId="0" borderId="0" xfId="8" applyFont="1"/>
    <xf numFmtId="3" fontId="28" fillId="0" borderId="0" xfId="8" applyNumberFormat="1" applyFont="1"/>
    <xf numFmtId="166" fontId="28" fillId="0" borderId="0" xfId="8" applyNumberFormat="1" applyFont="1"/>
    <xf numFmtId="0" fontId="28" fillId="0" borderId="3" xfId="8" applyFont="1" applyBorder="1"/>
    <xf numFmtId="166" fontId="28" fillId="0" borderId="3" xfId="8" applyNumberFormat="1" applyFont="1" applyBorder="1"/>
    <xf numFmtId="0" fontId="27" fillId="0" borderId="1" xfId="8" applyFont="1" applyBorder="1"/>
    <xf numFmtId="0" fontId="3" fillId="0" borderId="0" xfId="8" applyAlignment="1">
      <alignment horizontal="center" vertical="top"/>
    </xf>
    <xf numFmtId="0" fontId="27" fillId="0" borderId="0" xfId="8" applyFont="1"/>
    <xf numFmtId="3" fontId="27" fillId="0" borderId="0" xfId="8" applyNumberFormat="1" applyFont="1"/>
    <xf numFmtId="0" fontId="28" fillId="15" borderId="1" xfId="8" applyFont="1" applyFill="1" applyBorder="1" applyAlignment="1">
      <alignment horizontal="center"/>
    </xf>
    <xf numFmtId="0" fontId="27" fillId="15" borderId="1" xfId="8" applyFont="1" applyFill="1" applyBorder="1" applyAlignment="1">
      <alignment horizontal="right" vertical="center" wrapText="1"/>
    </xf>
    <xf numFmtId="170" fontId="27" fillId="0" borderId="0" xfId="8" applyNumberFormat="1" applyFont="1"/>
    <xf numFmtId="170" fontId="28" fillId="0" borderId="0" xfId="8" applyNumberFormat="1" applyFont="1"/>
    <xf numFmtId="170" fontId="28" fillId="0" borderId="3" xfId="8" applyNumberFormat="1" applyFont="1" applyBorder="1"/>
    <xf numFmtId="0" fontId="28" fillId="15" borderId="1" xfId="8" applyFont="1" applyFill="1" applyBorder="1"/>
    <xf numFmtId="0" fontId="27" fillId="15" borderId="1" xfId="8" applyFont="1" applyFill="1" applyBorder="1" applyAlignment="1">
      <alignment horizontal="center" vertical="center" wrapText="1"/>
    </xf>
    <xf numFmtId="166" fontId="28" fillId="0" borderId="4" xfId="8" applyNumberFormat="1" applyFont="1" applyBorder="1"/>
    <xf numFmtId="166" fontId="27" fillId="0" borderId="4" xfId="8" applyNumberFormat="1" applyFont="1" applyBorder="1"/>
    <xf numFmtId="166" fontId="27" fillId="0" borderId="0" xfId="8" applyNumberFormat="1" applyFont="1"/>
    <xf numFmtId="166" fontId="27" fillId="0" borderId="3" xfId="8" applyNumberFormat="1" applyFont="1" applyBorder="1"/>
    <xf numFmtId="0" fontId="27" fillId="0" borderId="4" xfId="8" applyFont="1" applyBorder="1"/>
    <xf numFmtId="0" fontId="28" fillId="15" borderId="4" xfId="8" applyFont="1" applyFill="1" applyBorder="1"/>
    <xf numFmtId="166" fontId="27" fillId="0" borderId="1" xfId="8" applyNumberFormat="1" applyFont="1" applyBorder="1"/>
    <xf numFmtId="0" fontId="28" fillId="0" borderId="0" xfId="8" applyFont="1" applyAlignment="1">
      <alignment horizontal="justify" vertical="center" wrapText="1"/>
    </xf>
    <xf numFmtId="166" fontId="28" fillId="0" borderId="0" xfId="8" applyNumberFormat="1" applyFont="1" applyAlignment="1">
      <alignment horizontal="right" vertical="center" wrapText="1"/>
    </xf>
    <xf numFmtId="0" fontId="27" fillId="0" borderId="1" xfId="8" applyFont="1" applyBorder="1" applyAlignment="1">
      <alignment horizontal="justify" vertical="center" wrapText="1"/>
    </xf>
    <xf numFmtId="166" fontId="27" fillId="0" borderId="1" xfId="8" applyNumberFormat="1" applyFont="1" applyBorder="1" applyAlignment="1">
      <alignment horizontal="right" vertical="center" wrapText="1"/>
    </xf>
    <xf numFmtId="0" fontId="57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7" fillId="0" borderId="0" xfId="0" applyFont="1" applyAlignment="1">
      <alignment vertical="center" wrapText="1"/>
    </xf>
    <xf numFmtId="0" fontId="57" fillId="0" borderId="3" xfId="0" applyFont="1" applyBorder="1" applyAlignment="1">
      <alignment vertical="center"/>
    </xf>
    <xf numFmtId="0" fontId="36" fillId="17" borderId="4" xfId="5" applyFont="1" applyFill="1" applyBorder="1" applyAlignment="1">
      <alignment horizontal="left"/>
    </xf>
    <xf numFmtId="0" fontId="61" fillId="0" borderId="0" xfId="0" applyFont="1" applyAlignment="1">
      <alignment horizontal="justify" vertical="center"/>
    </xf>
    <xf numFmtId="0" fontId="26" fillId="3" borderId="0" xfId="0" applyFont="1" applyFill="1" applyAlignment="1">
      <alignment horizontal="left" vertical="top" wrapText="1"/>
    </xf>
    <xf numFmtId="166" fontId="26" fillId="3" borderId="0" xfId="0" applyNumberFormat="1" applyFont="1" applyFill="1" applyAlignment="1">
      <alignment horizontal="right" vertical="top" wrapText="1"/>
    </xf>
    <xf numFmtId="166" fontId="26" fillId="0" borderId="0" xfId="0" applyNumberFormat="1" applyFont="1" applyAlignment="1">
      <alignment horizontal="right"/>
    </xf>
    <xf numFmtId="166" fontId="26" fillId="3" borderId="0" xfId="0" applyNumberFormat="1" applyFont="1" applyFill="1" applyAlignment="1">
      <alignment vertical="center" wrapText="1"/>
    </xf>
    <xf numFmtId="166" fontId="26" fillId="0" borderId="0" xfId="0" applyNumberFormat="1" applyFont="1" applyAlignment="1">
      <alignment vertical="center"/>
    </xf>
    <xf numFmtId="166" fontId="23" fillId="3" borderId="0" xfId="0" applyNumberFormat="1" applyFont="1" applyFill="1" applyAlignment="1">
      <alignment vertical="center" wrapText="1"/>
    </xf>
    <xf numFmtId="166" fontId="23" fillId="0" borderId="0" xfId="0" applyNumberFormat="1" applyFont="1" applyAlignment="1">
      <alignment vertical="center"/>
    </xf>
    <xf numFmtId="166" fontId="23" fillId="3" borderId="3" xfId="0" applyNumberFormat="1" applyFont="1" applyFill="1" applyBorder="1" applyAlignment="1">
      <alignment vertical="center" wrapText="1"/>
    </xf>
    <xf numFmtId="166" fontId="23" fillId="0" borderId="3" xfId="0" applyNumberFormat="1" applyFont="1" applyBorder="1" applyAlignment="1">
      <alignment vertical="center"/>
    </xf>
    <xf numFmtId="2" fontId="26" fillId="0" borderId="0" xfId="0" applyNumberFormat="1" applyFont="1"/>
    <xf numFmtId="166" fontId="26" fillId="0" borderId="0" xfId="0" applyNumberFormat="1" applyFont="1"/>
    <xf numFmtId="0" fontId="27" fillId="0" borderId="0" xfId="2" applyFont="1"/>
    <xf numFmtId="166" fontId="27" fillId="0" borderId="0" xfId="2" applyNumberFormat="1" applyFont="1"/>
    <xf numFmtId="0" fontId="2" fillId="0" borderId="0" xfId="2" applyFont="1"/>
    <xf numFmtId="0" fontId="2" fillId="0" borderId="0" xfId="8" applyFont="1"/>
    <xf numFmtId="0" fontId="2" fillId="0" borderId="0" xfId="5" applyFont="1"/>
    <xf numFmtId="0" fontId="27" fillId="17" borderId="4" xfId="5" applyFont="1" applyFill="1" applyBorder="1"/>
    <xf numFmtId="0" fontId="27" fillId="17" borderId="3" xfId="5" applyFont="1" applyFill="1" applyBorder="1"/>
    <xf numFmtId="0" fontId="27" fillId="17" borderId="1" xfId="5" applyFont="1" applyFill="1" applyBorder="1" applyAlignment="1">
      <alignment horizontal="center" vertical="center"/>
    </xf>
    <xf numFmtId="0" fontId="15" fillId="0" borderId="1" xfId="5" applyFont="1" applyBorder="1" applyAlignment="1">
      <alignment horizontal="right" vertical="center"/>
    </xf>
    <xf numFmtId="172" fontId="15" fillId="16" borderId="1" xfId="5" applyNumberFormat="1" applyFont="1" applyFill="1" applyBorder="1" applyAlignment="1">
      <alignment horizontal="right"/>
    </xf>
    <xf numFmtId="165" fontId="12" fillId="3" borderId="4" xfId="2" applyNumberFormat="1" applyFont="1" applyFill="1" applyBorder="1" applyAlignment="1">
      <alignment horizontal="right"/>
    </xf>
    <xf numFmtId="165" fontId="22" fillId="3" borderId="1" xfId="2" applyNumberFormat="1" applyFont="1" applyFill="1" applyBorder="1" applyAlignment="1">
      <alignment horizontal="right"/>
    </xf>
    <xf numFmtId="0" fontId="12" fillId="3" borderId="1" xfId="2" applyFont="1" applyFill="1" applyBorder="1" applyAlignment="1">
      <alignment wrapText="1"/>
    </xf>
    <xf numFmtId="0" fontId="12" fillId="3" borderId="4" xfId="2" applyFont="1" applyFill="1" applyBorder="1" applyAlignment="1">
      <alignment vertical="top" wrapText="1"/>
    </xf>
    <xf numFmtId="0" fontId="27" fillId="0" borderId="1" xfId="2" applyFont="1" applyBorder="1"/>
    <xf numFmtId="166" fontId="3" fillId="0" borderId="3" xfId="8" applyNumberFormat="1" applyBorder="1"/>
    <xf numFmtId="0" fontId="38" fillId="0" borderId="0" xfId="5" applyFont="1" applyAlignment="1">
      <alignment vertical="center" wrapText="1"/>
    </xf>
    <xf numFmtId="0" fontId="38" fillId="0" borderId="0" xfId="5" applyFont="1"/>
    <xf numFmtId="0" fontId="56" fillId="0" borderId="0" xfId="0" applyFont="1" applyAlignment="1">
      <alignment horizontal="left" vertical="center"/>
    </xf>
    <xf numFmtId="0" fontId="1" fillId="0" borderId="0" xfId="5" applyFont="1"/>
    <xf numFmtId="0" fontId="63" fillId="0" borderId="0" xfId="5" applyFont="1" applyAlignment="1">
      <alignment vertical="center"/>
    </xf>
    <xf numFmtId="0" fontId="15" fillId="18" borderId="12" xfId="5" applyFont="1" applyFill="1" applyBorder="1"/>
    <xf numFmtId="0" fontId="5" fillId="3" borderId="0" xfId="5" applyFill="1"/>
    <xf numFmtId="0" fontId="15" fillId="18" borderId="0" xfId="5" applyFont="1" applyFill="1"/>
    <xf numFmtId="172" fontId="0" fillId="3" borderId="0" xfId="7" applyNumberFormat="1" applyFont="1" applyFill="1" applyAlignment="1">
      <alignment horizontal="left"/>
    </xf>
    <xf numFmtId="171" fontId="5" fillId="3" borderId="0" xfId="5" applyNumberFormat="1" applyFill="1"/>
    <xf numFmtId="0" fontId="5" fillId="3" borderId="0" xfId="5" applyFill="1" applyAlignment="1">
      <alignment horizontal="center" vertical="center" wrapText="1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1" fillId="0" borderId="0" xfId="8" applyFont="1"/>
    <xf numFmtId="0" fontId="62" fillId="0" borderId="0" xfId="5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" fillId="0" borderId="0" xfId="5" applyFont="1" applyAlignment="1">
      <alignment vertical="center"/>
    </xf>
    <xf numFmtId="3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/>
    </xf>
    <xf numFmtId="166" fontId="24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9" fillId="3" borderId="1" xfId="2" applyFont="1" applyFill="1" applyBorder="1" applyAlignment="1">
      <alignment horizontal="center" vertical="center" wrapText="1"/>
    </xf>
    <xf numFmtId="0" fontId="29" fillId="3" borderId="9" xfId="2" applyFont="1" applyFill="1" applyBorder="1" applyAlignment="1">
      <alignment horizontal="center" vertical="center" wrapText="1"/>
    </xf>
    <xf numFmtId="0" fontId="28" fillId="0" borderId="4" xfId="8" applyFont="1" applyBorder="1" applyAlignment="1">
      <alignment horizontal="center" vertical="top"/>
    </xf>
    <xf numFmtId="0" fontId="28" fillId="0" borderId="0" xfId="8" applyFont="1" applyAlignment="1">
      <alignment horizontal="center" vertical="top"/>
    </xf>
    <xf numFmtId="0" fontId="30" fillId="0" borderId="0" xfId="8" applyFont="1" applyAlignment="1">
      <alignment horizontal="center"/>
    </xf>
    <xf numFmtId="0" fontId="28" fillId="0" borderId="0" xfId="8" applyFont="1" applyAlignment="1">
      <alignment horizontal="center"/>
    </xf>
    <xf numFmtId="0" fontId="28" fillId="15" borderId="4" xfId="8" applyFont="1" applyFill="1" applyBorder="1" applyAlignment="1">
      <alignment horizontal="center"/>
    </xf>
    <xf numFmtId="0" fontId="28" fillId="15" borderId="3" xfId="8" applyFont="1" applyFill="1" applyBorder="1" applyAlignment="1">
      <alignment horizontal="center"/>
    </xf>
    <xf numFmtId="0" fontId="27" fillId="15" borderId="4" xfId="8" applyFont="1" applyFill="1" applyBorder="1" applyAlignment="1">
      <alignment horizontal="right" vertical="center" wrapText="1"/>
    </xf>
    <xf numFmtId="0" fontId="27" fillId="15" borderId="3" xfId="8" applyFont="1" applyFill="1" applyBorder="1" applyAlignment="1">
      <alignment horizontal="right" vertical="center" wrapText="1"/>
    </xf>
    <xf numFmtId="0" fontId="28" fillId="0" borderId="4" xfId="8" applyFont="1" applyBorder="1" applyAlignment="1">
      <alignment horizontal="center" vertical="center" textRotation="90" wrapText="1"/>
    </xf>
    <xf numFmtId="0" fontId="28" fillId="0" borderId="0" xfId="8" applyFont="1" applyAlignment="1">
      <alignment horizontal="center" vertical="center" textRotation="90" wrapText="1"/>
    </xf>
    <xf numFmtId="0" fontId="28" fillId="0" borderId="3" xfId="8" applyFont="1" applyBorder="1" applyAlignment="1">
      <alignment horizontal="center" vertical="center" textRotation="90" wrapText="1"/>
    </xf>
    <xf numFmtId="0" fontId="42" fillId="0" borderId="10" xfId="6" applyFont="1" applyBorder="1" applyAlignment="1">
      <alignment horizontal="center" vertical="center" wrapText="1"/>
    </xf>
    <xf numFmtId="0" fontId="53" fillId="0" borderId="11" xfId="0" applyFont="1" applyBorder="1" applyAlignment="1">
      <alignment horizontal="left" vertical="center" wrapText="1"/>
    </xf>
    <xf numFmtId="0" fontId="53" fillId="0" borderId="11" xfId="0" applyFont="1" applyBorder="1" applyAlignment="1">
      <alignment vertical="center" wrapText="1"/>
    </xf>
    <xf numFmtId="0" fontId="67" fillId="0" borderId="11" xfId="0" applyFont="1" applyBorder="1" applyAlignment="1">
      <alignment vertical="center" wrapText="1"/>
    </xf>
    <xf numFmtId="0" fontId="53" fillId="10" borderId="11" xfId="0" applyFont="1" applyFill="1" applyBorder="1" applyAlignment="1">
      <alignment vertical="center"/>
    </xf>
    <xf numFmtId="0" fontId="27" fillId="2" borderId="1" xfId="5" applyFont="1" applyFill="1" applyBorder="1" applyAlignment="1">
      <alignment horizontal="center"/>
    </xf>
    <xf numFmtId="0" fontId="27" fillId="2" borderId="4" xfId="5" applyFont="1" applyFill="1" applyBorder="1" applyAlignment="1">
      <alignment horizontal="center" vertical="center" wrapText="1"/>
    </xf>
    <xf numFmtId="0" fontId="27" fillId="2" borderId="3" xfId="5" applyFont="1" applyFill="1" applyBorder="1" applyAlignment="1">
      <alignment horizontal="center" vertical="center"/>
    </xf>
  </cellXfs>
  <cellStyles count="9">
    <cellStyle name="Migliaia" xfId="1" builtinId="3"/>
    <cellStyle name="Migliaia 2" xfId="3" xr:uid="{00000000-0005-0000-0000-000001000000}"/>
    <cellStyle name="Migliaia 3" xfId="7" xr:uid="{00000000-0005-0000-0000-000002000000}"/>
    <cellStyle name="Normale" xfId="0" builtinId="0"/>
    <cellStyle name="Normale 2" xfId="2" xr:uid="{00000000-0005-0000-0000-000004000000}"/>
    <cellStyle name="Normale 2 2" xfId="4" xr:uid="{00000000-0005-0000-0000-000005000000}"/>
    <cellStyle name="Normale 2 3" xfId="6" xr:uid="{00000000-0005-0000-0000-000006000000}"/>
    <cellStyle name="Normale 3" xfId="5" xr:uid="{00000000-0005-0000-0000-000007000000}"/>
    <cellStyle name="Normale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1.1'!$B$5</c:f>
              <c:strCache>
                <c:ptCount val="1"/>
                <c:pt idx="0">
                  <c:v>UE27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1.1'!$C$4:$G$4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'Fig 1.1'!$C$5:$G$5</c:f>
              <c:numCache>
                <c:formatCode>General</c:formatCode>
                <c:ptCount val="5"/>
                <c:pt idx="0">
                  <c:v>39.6</c:v>
                </c:pt>
                <c:pt idx="1">
                  <c:v>40.700000000000003</c:v>
                </c:pt>
                <c:pt idx="2">
                  <c:v>41.5</c:v>
                </c:pt>
                <c:pt idx="3">
                  <c:v>42</c:v>
                </c:pt>
                <c:pt idx="4">
                  <c:v>43.1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84-4790-8C41-1AD0C818B5A2}"/>
            </c:ext>
          </c:extLst>
        </c:ser>
        <c:ser>
          <c:idx val="1"/>
          <c:order val="1"/>
          <c:tx>
            <c:strRef>
              <c:f>'Fig 1.1'!$B$6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1.1'!$C$4:$G$4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'Fig 1.1'!$C$6:$G$6</c:f>
              <c:numCache>
                <c:formatCode>General</c:formatCode>
                <c:ptCount val="5"/>
                <c:pt idx="0">
                  <c:v>27.9</c:v>
                </c:pt>
                <c:pt idx="1">
                  <c:v>28.6</c:v>
                </c:pt>
                <c:pt idx="2">
                  <c:v>28.3</c:v>
                </c:pt>
                <c:pt idx="3">
                  <c:v>29.2</c:v>
                </c:pt>
                <c:pt idx="4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84-4790-8C41-1AD0C818B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4957319"/>
        <c:axId val="1514968583"/>
      </c:barChart>
      <c:catAx>
        <c:axId val="1514957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4968583"/>
        <c:crosses val="autoZero"/>
        <c:auto val="1"/>
        <c:lblAlgn val="ctr"/>
        <c:lblOffset val="100"/>
        <c:noMultiLvlLbl val="0"/>
      </c:catAx>
      <c:valAx>
        <c:axId val="1514968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4957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328392144732027"/>
          <c:y val="7.8254480043442862E-2"/>
          <c:w val="0.30745901335937309"/>
          <c:h val="0.586551368578927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D-4683-8473-998F1E7248D2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8D-4683-8473-998F1E7248D2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58D-4683-8473-998F1E7248D2}"/>
              </c:ext>
            </c:extLst>
          </c:dPt>
          <c:dPt>
            <c:idx val="3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D-4683-8473-998F1E7248D2}"/>
              </c:ext>
            </c:extLst>
          </c:dPt>
          <c:dPt>
            <c:idx val="4"/>
            <c:bubble3D val="0"/>
            <c:spPr>
              <a:solidFill>
                <a:schemeClr val="accent1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58D-4683-8473-998F1E7248D2}"/>
              </c:ext>
            </c:extLst>
          </c:dPt>
          <c:dLbls>
            <c:dLbl>
              <c:idx val="0"/>
              <c:layout>
                <c:manualLayout>
                  <c:x val="-4.1813709901209473E-2"/>
                  <c:y val="4.7625576975291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D-4683-8473-998F1E7248D2}"/>
                </c:ext>
              </c:extLst>
            </c:dLbl>
            <c:dLbl>
              <c:idx val="1"/>
              <c:layout>
                <c:manualLayout>
                  <c:x val="9.0336610702614506E-2"/>
                  <c:y val="4.5210765680152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D-4683-8473-998F1E7248D2}"/>
                </c:ext>
              </c:extLst>
            </c:dLbl>
            <c:dLbl>
              <c:idx val="2"/>
              <c:layout>
                <c:manualLayout>
                  <c:x val="0.12733314404615162"/>
                  <c:y val="5.605484659245180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D-4683-8473-998F1E7248D2}"/>
                </c:ext>
              </c:extLst>
            </c:dLbl>
            <c:dLbl>
              <c:idx val="3"/>
              <c:layout>
                <c:manualLayout>
                  <c:x val="5.2805014159560015E-2"/>
                  <c:y val="-7.9022075635986166E-1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D-4683-8473-998F1E7248D2}"/>
                </c:ext>
              </c:extLst>
            </c:dLbl>
            <c:dLbl>
              <c:idx val="4"/>
              <c:layout>
                <c:manualLayout>
                  <c:x val="-0.12361873145647484"/>
                  <c:y val="-4.89196986152593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8D-4683-8473-998F1E724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4.1'!$C$4:$C$8</c:f>
              <c:strCache>
                <c:ptCount val="5"/>
                <c:pt idx="0">
                  <c:v>Priorità 1 - Facilitare l’ingresso al lavoro dei giovani</c:v>
                </c:pt>
                <c:pt idx="1">
                  <c:v>Priorità 2 - Favorire il lavoro delle donne e delle persone in condizioni di vulnerabilità</c:v>
                </c:pt>
                <c:pt idx="2">
                  <c:v>Priorità 3 - Formare nuove competenze di lavoratori nel digitale e nelle transizioni ecologiche</c:v>
                </c:pt>
                <c:pt idx="3">
                  <c:v>Priorità 4 - Modernizzare i servizi per il lavoro e le politiche attive</c:v>
                </c:pt>
                <c:pt idx="4">
                  <c:v>Priorità 5 - Assistenza tecnica</c:v>
                </c:pt>
              </c:strCache>
            </c:strRef>
          </c:cat>
          <c:val>
            <c:numRef>
              <c:f>'Fig 4.1'!$D$4:$D$8</c:f>
              <c:numCache>
                <c:formatCode>0.0</c:formatCode>
                <c:ptCount val="5"/>
                <c:pt idx="0">
                  <c:v>55.042264678278009</c:v>
                </c:pt>
                <c:pt idx="1">
                  <c:v>16.709258870711853</c:v>
                </c:pt>
                <c:pt idx="2">
                  <c:v>15.726361308577278</c:v>
                </c:pt>
                <c:pt idx="3">
                  <c:v>10.556320018163715</c:v>
                </c:pt>
                <c:pt idx="4">
                  <c:v>1.9657951242691465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8D-4683-8473-998F1E724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55424321959756"/>
          <c:y val="0.10030071135284763"/>
          <c:w val="0.76489020122484686"/>
          <c:h val="0.623108881007772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 4.5'!$C$5</c:f>
              <c:strCache>
                <c:ptCount val="1"/>
                <c:pt idx="0">
                  <c:v>Obiettivo specifico a) per il miglioramento dell'occupazione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4.5'!$B$6:$B$8</c:f>
              <c:strCache>
                <c:ptCount val="3"/>
                <c:pt idx="0">
                  <c:v>Più sviluppate</c:v>
                </c:pt>
                <c:pt idx="1">
                  <c:v>In transizione</c:v>
                </c:pt>
                <c:pt idx="2">
                  <c:v>Meno sviluppate</c:v>
                </c:pt>
              </c:strCache>
            </c:strRef>
          </c:cat>
          <c:val>
            <c:numRef>
              <c:f>'Fig 4.5'!$C$6:$C$8</c:f>
              <c:numCache>
                <c:formatCode>#,##0.0</c:formatCode>
                <c:ptCount val="3"/>
                <c:pt idx="0">
                  <c:v>66.560257077998401</c:v>
                </c:pt>
                <c:pt idx="1">
                  <c:v>79.700479700479704</c:v>
                </c:pt>
                <c:pt idx="2">
                  <c:v>57.840203185895014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9-42B0-88C1-A37447EEAF21}"/>
            </c:ext>
          </c:extLst>
        </c:ser>
        <c:ser>
          <c:idx val="1"/>
          <c:order val="1"/>
          <c:tx>
            <c:strRef>
              <c:f>'Fig 4.5'!$D$5</c:f>
              <c:strCache>
                <c:ptCount val="1"/>
                <c:pt idx="0">
                  <c:v>Obiettivo specifico f) per la parità di accesso all’istruzione/formazione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4.5'!$B$6:$B$8</c:f>
              <c:strCache>
                <c:ptCount val="3"/>
                <c:pt idx="0">
                  <c:v>Più sviluppate</c:v>
                </c:pt>
                <c:pt idx="1">
                  <c:v>In transizione</c:v>
                </c:pt>
                <c:pt idx="2">
                  <c:v>Meno sviluppate</c:v>
                </c:pt>
              </c:strCache>
            </c:strRef>
          </c:cat>
          <c:val>
            <c:numRef>
              <c:f>'Fig 4.5'!$D$6:$D$8</c:f>
              <c:numCache>
                <c:formatCode>#,##0.0</c:formatCode>
                <c:ptCount val="3"/>
                <c:pt idx="0">
                  <c:v>33.439742922001599</c:v>
                </c:pt>
                <c:pt idx="1">
                  <c:v>20.299520299520299</c:v>
                </c:pt>
                <c:pt idx="2">
                  <c:v>42.159796814104993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79-42B0-88C1-A37447EEA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8188168"/>
        <c:axId val="588188528"/>
      </c:barChart>
      <c:catAx>
        <c:axId val="588188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588188528"/>
        <c:crosses val="autoZero"/>
        <c:auto val="1"/>
        <c:lblAlgn val="ctr"/>
        <c:lblOffset val="100"/>
        <c:noMultiLvlLbl val="0"/>
      </c:catAx>
      <c:valAx>
        <c:axId val="588188528"/>
        <c:scaling>
          <c:orientation val="minMax"/>
          <c:max val="100"/>
        </c:scaling>
        <c:delete val="1"/>
        <c:axPos val="b"/>
        <c:numFmt formatCode="#,##0.0" sourceLinked="1"/>
        <c:majorTickMark val="none"/>
        <c:minorTickMark val="none"/>
        <c:tickLblPos val="nextTo"/>
        <c:crossAx val="588188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189249706352581"/>
          <c:y val="0.72447829314563805"/>
          <c:w val="0.73618273875184992"/>
          <c:h val="0.22823834254644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B0-46AA-9963-5159A04D078F}"/>
              </c:ext>
            </c:extLst>
          </c:dPt>
          <c:val>
            <c:numRef>
              <c:f>'Fig 5.2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'Fig 5.2 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CB0-46AA-9963-5159A04D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644556920127709"/>
          <c:y val="6.2499908416633498E-2"/>
          <c:w val="0.49061185086092174"/>
          <c:h val="0.8687969364753348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47-498D-BEAF-30728C86DB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047-498D-BEAF-30728C86DBC1}"/>
              </c:ext>
            </c:extLst>
          </c:dPt>
          <c:dLbls>
            <c:dLbl>
              <c:idx val="0"/>
              <c:layout>
                <c:manualLayout>
                  <c:x val="-1.1497563594771788E-2"/>
                  <c:y val="5.52803644997374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47-498D-BEAF-30728C86DBC1}"/>
                </c:ext>
              </c:extLst>
            </c:dLbl>
            <c:dLbl>
              <c:idx val="1"/>
              <c:layout>
                <c:manualLayout>
                  <c:x val="7.4341456493207054E-3"/>
                  <c:y val="-2.63940820049674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47-498D-BEAF-30728C86D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 5.2 '!$B$5:$B$6</c:f>
              <c:strCache>
                <c:ptCount val="2"/>
                <c:pt idx="0">
                  <c:v>Politiche attive del lavoro</c:v>
                </c:pt>
                <c:pt idx="1">
                  <c:v>Istruzione</c:v>
                </c:pt>
              </c:strCache>
            </c:strRef>
          </c:cat>
          <c:val>
            <c:numRef>
              <c:f>'Fig 5.2 '!$C$5:$C$6</c:f>
              <c:numCache>
                <c:formatCode>0.0</c:formatCode>
                <c:ptCount val="2"/>
                <c:pt idx="0">
                  <c:v>88.188976377952756</c:v>
                </c:pt>
                <c:pt idx="1">
                  <c:v>11.811023622047244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47-498D-BEAF-30728C86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5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706932404962731"/>
          <c:y val="0.21710053103827137"/>
          <c:w val="0.38419005116941984"/>
          <c:h val="0.60219556857718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06-4F75-A77C-FA67ACA78F4F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06-4F75-A77C-FA67ACA78F4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06-4F75-A77C-FA67ACA78F4F}"/>
              </c:ext>
            </c:extLst>
          </c:dPt>
          <c:dPt>
            <c:idx val="3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06-4F75-A77C-FA67ACA78F4F}"/>
              </c:ext>
            </c:extLst>
          </c:dPt>
          <c:dPt>
            <c:idx val="4"/>
            <c:bubble3D val="0"/>
            <c:spPr>
              <a:solidFill>
                <a:schemeClr val="accent1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06-4F75-A77C-FA67ACA78F4F}"/>
              </c:ext>
            </c:extLst>
          </c:dPt>
          <c:dLbls>
            <c:dLbl>
              <c:idx val="0"/>
              <c:layout>
                <c:manualLayout>
                  <c:x val="6.11444363405425E-2"/>
                  <c:y val="5.43478260869565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06-4F75-A77C-FA67ACA78F4F}"/>
                </c:ext>
              </c:extLst>
            </c:dLbl>
            <c:dLbl>
              <c:idx val="1"/>
              <c:layout>
                <c:manualLayout>
                  <c:x val="0.16302191392742565"/>
                  <c:y val="5.475375989312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6-4F75-A77C-FA67ACA78F4F}"/>
                </c:ext>
              </c:extLst>
            </c:dLbl>
            <c:dLbl>
              <c:idx val="2"/>
              <c:layout>
                <c:manualLayout>
                  <c:x val="0.13165870334261148"/>
                  <c:y val="-2.7530982540225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6-4F75-A77C-FA67ACA78F4F}"/>
                </c:ext>
              </c:extLst>
            </c:dLbl>
            <c:dLbl>
              <c:idx val="3"/>
              <c:layout>
                <c:manualLayout>
                  <c:x val="-5.0370578677665291E-2"/>
                  <c:y val="2.95071149525332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6-4F75-A77C-FA67ACA78F4F}"/>
                </c:ext>
              </c:extLst>
            </c:dLbl>
            <c:dLbl>
              <c:idx val="4"/>
              <c:layout>
                <c:manualLayout>
                  <c:x val="-9.9110588492128476E-2"/>
                  <c:y val="7.08534748373844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6-4F75-A77C-FA67ACA78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5.4'!$C$4:$G$4</c:f>
              <c:strCache>
                <c:ptCount val="5"/>
                <c:pt idx="0">
                  <c:v>Azioni contro la dispersione scolastica e la povertà educativa</c:v>
                </c:pt>
                <c:pt idx="1">
                  <c:v>Azioni di educazione per la sostenibilità</c:v>
                </c:pt>
                <c:pt idx="2">
                  <c:v>Azioni per l’orientamento e la transizione scuola-lavoro </c:v>
                </c:pt>
                <c:pt idx="3">
                  <c:v>Percorsi di alta formazione (assegni e dottorati di ricerca)</c:v>
                </c:pt>
                <c:pt idx="4">
                  <c:v>Sussidi per l'accesso allo studio </c:v>
                </c:pt>
              </c:strCache>
            </c:strRef>
          </c:cat>
          <c:val>
            <c:numRef>
              <c:f>'Fig 5.4'!$C$5:$G$5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10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06-4F75-A77C-FA67ACA78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5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6.3'!$B$6:$B$15</c:f>
              <c:strCache>
                <c:ptCount val="10"/>
                <c:pt idx="0">
                  <c:v>Formazione professionalizzante</c:v>
                </c:pt>
                <c:pt idx="1">
                  <c:v>Formazione per l'inserimento lavorativo</c:v>
                </c:pt>
                <c:pt idx="2">
                  <c:v>Altra formazione</c:v>
                </c:pt>
                <c:pt idx="3">
                  <c:v>Apprendistato</c:v>
                </c:pt>
                <c:pt idx="4">
                  <c:v>Tirocinio-Work experience</c:v>
                </c:pt>
                <c:pt idx="5">
                  <c:v>Incentivi all'assunzione</c:v>
                </c:pt>
                <c:pt idx="6">
                  <c:v>Autoimpiego</c:v>
                </c:pt>
                <c:pt idx="7">
                  <c:v>Mobilità </c:v>
                </c:pt>
                <c:pt idx="8">
                  <c:v>Percorsi integrati</c:v>
                </c:pt>
                <c:pt idx="9">
                  <c:v>Altre azioni</c:v>
                </c:pt>
              </c:strCache>
            </c:strRef>
          </c:cat>
          <c:val>
            <c:numRef>
              <c:f>'Fig 6.3'!$C$6:$C$15</c:f>
              <c:numCache>
                <c:formatCode>General</c:formatCode>
                <c:ptCount val="10"/>
                <c:pt idx="0">
                  <c:v>37</c:v>
                </c:pt>
                <c:pt idx="1">
                  <c:v>4</c:v>
                </c:pt>
                <c:pt idx="2">
                  <c:v>3</c:v>
                </c:pt>
                <c:pt idx="3">
                  <c:v>8</c:v>
                </c:pt>
                <c:pt idx="4">
                  <c:v>4</c:v>
                </c:pt>
                <c:pt idx="5">
                  <c:v>6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7-4F30-B0E4-DBD06798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51753328"/>
        <c:axId val="474354720"/>
      </c:barChart>
      <c:catAx>
        <c:axId val="351753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354720"/>
        <c:crosses val="autoZero"/>
        <c:auto val="1"/>
        <c:lblAlgn val="ctr"/>
        <c:lblOffset val="100"/>
        <c:noMultiLvlLbl val="0"/>
      </c:catAx>
      <c:valAx>
        <c:axId val="47435472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35175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5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50745301846928"/>
          <c:y val="0.10345542337724364"/>
          <c:w val="0.56653549547562765"/>
          <c:h val="0.895399970687757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 6.4'!$C$4</c:f>
              <c:strCache>
                <c:ptCount val="1"/>
                <c:pt idx="0">
                  <c:v>FSE+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7D1D921-FCB1-46ED-8338-EF6E791CD59E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A71-4931-9363-4B5B585DA08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CA7E8A3-A00D-4D09-95BA-A95416F750F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A71-4931-9363-4B5B585DA08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5F520F5-238B-4F21-A55D-E5D31C6842E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A71-4931-9363-4B5B585DA08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6BB2349-E567-4F03-91D7-6ACF61D3ED4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A71-4931-9363-4B5B585DA08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CEB1C3A-8795-4B03-B6C5-C415EB38CFB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A71-4931-9363-4B5B585DA084}"/>
                </c:ext>
              </c:extLst>
            </c:dLbl>
            <c:dLbl>
              <c:idx val="5"/>
              <c:layout>
                <c:manualLayout>
                  <c:x val="2.4737896084788647E-2"/>
                  <c:y val="0"/>
                </c:manualLayout>
              </c:layout>
              <c:tx>
                <c:rich>
                  <a:bodyPr/>
                  <a:lstStyle/>
                  <a:p>
                    <a:fld id="{341260BE-2D60-4E06-8A13-031A22D6E92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A71-4931-9363-4B5B585DA084}"/>
                </c:ext>
              </c:extLst>
            </c:dLbl>
            <c:dLbl>
              <c:idx val="6"/>
              <c:layout>
                <c:manualLayout>
                  <c:x val="2.738375523105736E-2"/>
                  <c:y val="-3.5196503617124175E-17"/>
                </c:manualLayout>
              </c:layout>
              <c:tx>
                <c:rich>
                  <a:bodyPr/>
                  <a:lstStyle/>
                  <a:p>
                    <a:fld id="{CC360373-3AB7-4235-B375-671E4E83ADCB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A71-4931-9363-4B5B585DA084}"/>
                </c:ext>
              </c:extLst>
            </c:dLbl>
            <c:dLbl>
              <c:idx val="7"/>
              <c:layout>
                <c:manualLayout>
                  <c:x val="3.311574038339845E-2"/>
                  <c:y val="-3.83951176418301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3,6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084468033497208E-2"/>
                      <c:h val="6.39303878180495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3A71-4931-9363-4B5B585DA084}"/>
                </c:ext>
              </c:extLst>
            </c:dLbl>
            <c:dLbl>
              <c:idx val="8"/>
              <c:layout>
                <c:manualLayout>
                  <c:x val="5.5779553401289678E-2"/>
                  <c:y val="-1.7598251808562088E-17"/>
                </c:manualLayout>
              </c:layout>
              <c:tx>
                <c:rich>
                  <a:bodyPr/>
                  <a:lstStyle/>
                  <a:p>
                    <a:fld id="{74FBB7DB-2FA0-4433-9652-FA43046011F7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A71-4931-9363-4B5B585DA084}"/>
                </c:ext>
              </c:extLst>
            </c:dLbl>
            <c:dLbl>
              <c:idx val="9"/>
              <c:layout>
                <c:manualLayout>
                  <c:x val="0.28042094961945363"/>
                  <c:y val="8.5774543267625458E-3"/>
                </c:manualLayout>
              </c:layout>
              <c:tx>
                <c:rich>
                  <a:bodyPr/>
                  <a:lstStyle/>
                  <a:p>
                    <a:fld id="{26A9EB82-25CB-4DA4-8A72-15ABD87C2E82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A71-4931-9363-4B5B585DA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6.4'!$B$5:$B$14</c:f>
              <c:strCache>
                <c:ptCount val="10"/>
                <c:pt idx="0">
                  <c:v>Mobilità </c:v>
                </c:pt>
                <c:pt idx="1">
                  <c:v>Tirocinio-Work experience</c:v>
                </c:pt>
                <c:pt idx="2">
                  <c:v>Autoimpiego</c:v>
                </c:pt>
                <c:pt idx="3">
                  <c:v>Formazione per l'inserimento lavorativo</c:v>
                </c:pt>
                <c:pt idx="4">
                  <c:v>Altra formazione</c:v>
                </c:pt>
                <c:pt idx="5">
                  <c:v>Altre azioni</c:v>
                </c:pt>
                <c:pt idx="6">
                  <c:v>Percorsi integrati</c:v>
                </c:pt>
                <c:pt idx="7">
                  <c:v>Incentivi all'assunzione</c:v>
                </c:pt>
                <c:pt idx="8">
                  <c:v>Apprendistato</c:v>
                </c:pt>
                <c:pt idx="9">
                  <c:v>Formazione professionalizzante</c:v>
                </c:pt>
              </c:strCache>
            </c:strRef>
          </c:cat>
          <c:val>
            <c:numRef>
              <c:f>'Fig 6.4'!$C$5:$C$14</c:f>
              <c:numCache>
                <c:formatCode>General</c:formatCode>
                <c:ptCount val="10"/>
                <c:pt idx="0">
                  <c:v>380000</c:v>
                </c:pt>
                <c:pt idx="1">
                  <c:v>2771404</c:v>
                </c:pt>
                <c:pt idx="2">
                  <c:v>7510000</c:v>
                </c:pt>
                <c:pt idx="3">
                  <c:v>11153360</c:v>
                </c:pt>
                <c:pt idx="4">
                  <c:v>13480000</c:v>
                </c:pt>
                <c:pt idx="5">
                  <c:v>17000000</c:v>
                </c:pt>
                <c:pt idx="6">
                  <c:v>17413005</c:v>
                </c:pt>
                <c:pt idx="7">
                  <c:v>25125760.950000003</c:v>
                </c:pt>
                <c:pt idx="8">
                  <c:v>68457610.50999999</c:v>
                </c:pt>
                <c:pt idx="9">
                  <c:v>518547058.39999992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 6.4'!$D$5:$D$14</c15:f>
                <c15:dlblRangeCache>
                  <c:ptCount val="10"/>
                  <c:pt idx="0">
                    <c:v> 0,1 </c:v>
                  </c:pt>
                  <c:pt idx="1">
                    <c:v> 0,4 </c:v>
                  </c:pt>
                  <c:pt idx="2">
                    <c:v> 1,1 </c:v>
                  </c:pt>
                  <c:pt idx="3">
                    <c:v> 1,6 </c:v>
                  </c:pt>
                  <c:pt idx="4">
                    <c:v> 1,9 </c:v>
                  </c:pt>
                  <c:pt idx="5">
                    <c:v> 2,4 </c:v>
                  </c:pt>
                  <c:pt idx="6">
                    <c:v> 2,5 </c:v>
                  </c:pt>
                  <c:pt idx="7">
                    <c:v> 3,6 </c:v>
                  </c:pt>
                  <c:pt idx="8">
                    <c:v> 10,1 </c:v>
                  </c:pt>
                  <c:pt idx="9">
                    <c:v> 76,3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3A71-4931-9363-4B5B585DA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4525272"/>
        <c:axId val="514533192"/>
      </c:barChart>
      <c:catAx>
        <c:axId val="514525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4533192"/>
        <c:crosses val="autoZero"/>
        <c:auto val="1"/>
        <c:lblAlgn val="ctr"/>
        <c:lblOffset val="100"/>
        <c:noMultiLvlLbl val="0"/>
      </c:catAx>
      <c:valAx>
        <c:axId val="514533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4525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5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20905142331662"/>
          <c:y val="5.4862864438456789E-2"/>
          <c:w val="0.79385038549013487"/>
          <c:h val="0.687904132544281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 6.5 '!$F$6</c:f>
              <c:strCache>
                <c:ptCount val="1"/>
                <c:pt idx="0">
                  <c:v>Formazione professionalizzante di tipo tecnico superiore (ITS) 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 '!$B$7:$B$10</c:f>
              <c:strCache>
                <c:ptCount val="4"/>
                <c:pt idx="0">
                  <c:v>Più sviluppate</c:v>
                </c:pt>
                <c:pt idx="1">
                  <c:v>In transizione</c:v>
                </c:pt>
                <c:pt idx="2">
                  <c:v>Meno sviluppate</c:v>
                </c:pt>
                <c:pt idx="3">
                  <c:v>Italia</c:v>
                </c:pt>
              </c:strCache>
            </c:strRef>
          </c:cat>
          <c:val>
            <c:numRef>
              <c:f>'Fig 6.5 '!$F$7:$F$10</c:f>
              <c:numCache>
                <c:formatCode>_-* #,##0.0\ _€_-;\-* #,##0.0\ _€_-;_-* "-"?\ _€_-;_-@_-</c:formatCode>
                <c:ptCount val="4"/>
                <c:pt idx="0">
                  <c:v>6.4594745278525956</c:v>
                </c:pt>
                <c:pt idx="1">
                  <c:v>14.016376638511677</c:v>
                </c:pt>
                <c:pt idx="2">
                  <c:v>0</c:v>
                </c:pt>
                <c:pt idx="3">
                  <c:v>5.0142731101324856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B-4F4B-B325-B257DF47FFB6}"/>
            </c:ext>
          </c:extLst>
        </c:ser>
        <c:ser>
          <c:idx val="1"/>
          <c:order val="1"/>
          <c:tx>
            <c:strRef>
              <c:f>'Fig 6.5 '!$G$6</c:f>
              <c:strCache>
                <c:ptCount val="1"/>
                <c:pt idx="0">
                  <c:v>Forrmazione per l’acquisizione della qualifica o del diploma professionale (IeFP terzo e quarto anno)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6.5 '!$B$7:$B$10</c:f>
              <c:strCache>
                <c:ptCount val="4"/>
                <c:pt idx="0">
                  <c:v>Più sviluppate</c:v>
                </c:pt>
                <c:pt idx="1">
                  <c:v>In transizione</c:v>
                </c:pt>
                <c:pt idx="2">
                  <c:v>Meno sviluppate</c:v>
                </c:pt>
                <c:pt idx="3">
                  <c:v>Italia</c:v>
                </c:pt>
              </c:strCache>
            </c:strRef>
          </c:cat>
          <c:val>
            <c:numRef>
              <c:f>'Fig 6.5 '!$G$7:$G$10</c:f>
              <c:numCache>
                <c:formatCode>_-* #,##0.0\ _€_-;\-* #,##0.0\ _€_-;_-* "-"?\ _€_-;_-@_-</c:formatCode>
                <c:ptCount val="4"/>
                <c:pt idx="0">
                  <c:v>65.136863221337563</c:v>
                </c:pt>
                <c:pt idx="1">
                  <c:v>38.686025338790799</c:v>
                </c:pt>
                <c:pt idx="2">
                  <c:v>91.695027476226159</c:v>
                </c:pt>
                <c:pt idx="3">
                  <c:v>71.285726889867504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B-4F4B-B325-B257DF47FFB6}"/>
            </c:ext>
          </c:extLst>
        </c:ser>
        <c:ser>
          <c:idx val="2"/>
          <c:order val="2"/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6.5 '!$D$6</c:f>
              <c:strCache>
                <c:ptCount val="1"/>
                <c:pt idx="0">
                  <c:v>Formazione professionalizzante di tipo tecnico superiore (ITS) </c:v>
                </c:pt>
              </c:strCache>
            </c:strRef>
          </c:cat>
          <c:val>
            <c:numRef>
              <c:f>'Fig 6.5 '!$E$6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B-4F4B-B325-B257DF47F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5212960"/>
        <c:axId val="736913304"/>
      </c:barChart>
      <c:catAx>
        <c:axId val="735212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6913304"/>
        <c:crosses val="autoZero"/>
        <c:auto val="1"/>
        <c:lblAlgn val="ctr"/>
        <c:lblOffset val="100"/>
        <c:noMultiLvlLbl val="0"/>
      </c:catAx>
      <c:valAx>
        <c:axId val="736913304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-* #,##0.0\ _€_-;\-* #,##0.0\ _€_-;_-* &quot;-&quot;?\ _€_-;_-@_-" sourceLinked="1"/>
        <c:majorTickMark val="none"/>
        <c:minorTickMark val="none"/>
        <c:tickLblPos val="nextTo"/>
        <c:crossAx val="735212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2.9831599517213623E-2"/>
          <c:y val="0.79751558015024659"/>
          <c:w val="0.94708070250342791"/>
          <c:h val="0.168038630996772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50"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31930161608124"/>
          <c:y val="0.18314960629921259"/>
          <c:w val="0.28978261258132976"/>
          <c:h val="0.527213767652593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C6-49CE-9604-9EDE7D4CDDFD}"/>
              </c:ext>
            </c:extLst>
          </c:dPt>
          <c:dPt>
            <c:idx val="1"/>
            <c:bubble3D val="0"/>
            <c:spPr>
              <a:solidFill>
                <a:schemeClr val="accent1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C6-49CE-9604-9EDE7D4CDDFD}"/>
              </c:ext>
            </c:extLst>
          </c:dPt>
          <c:dPt>
            <c:idx val="2"/>
            <c:bubble3D val="0"/>
            <c:spPr>
              <a:solidFill>
                <a:schemeClr val="accent1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C6-49CE-9604-9EDE7D4CDDFD}"/>
              </c:ext>
            </c:extLst>
          </c:dPt>
          <c:dPt>
            <c:idx val="3"/>
            <c:bubble3D val="0"/>
            <c:spPr>
              <a:solidFill>
                <a:schemeClr val="accent1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C6-49CE-9604-9EDE7D4CDDFD}"/>
              </c:ext>
            </c:extLst>
          </c:dPt>
          <c:dLbls>
            <c:dLbl>
              <c:idx val="0"/>
              <c:layout>
                <c:manualLayout>
                  <c:x val="7.5699513831670437E-2"/>
                  <c:y val="2.17008604782870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C6-49CE-9604-9EDE7D4CDDFD}"/>
                </c:ext>
              </c:extLst>
            </c:dLbl>
            <c:dLbl>
              <c:idx val="1"/>
              <c:layout>
                <c:manualLayout>
                  <c:x val="0.11826550101989923"/>
                  <c:y val="-5.44282660723094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6-49CE-9604-9EDE7D4CDDFD}"/>
                </c:ext>
              </c:extLst>
            </c:dLbl>
            <c:dLbl>
              <c:idx val="2"/>
              <c:layout>
                <c:manualLayout>
                  <c:x val="-0.10188969581265676"/>
                  <c:y val="4.5471253448307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6-49CE-9604-9EDE7D4CDDFD}"/>
                </c:ext>
              </c:extLst>
            </c:dLbl>
            <c:dLbl>
              <c:idx val="3"/>
              <c:layout>
                <c:manualLayout>
                  <c:x val="-9.0041968024610869E-2"/>
                  <c:y val="5.2093830498565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6-49CE-9604-9EDE7D4CD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6.6 '!$B$6:$B$9</c:f>
              <c:strCache>
                <c:ptCount val="4"/>
                <c:pt idx="0">
                  <c:v>Azioni contro la dispersione scolastica e la povertà educativa</c:v>
                </c:pt>
                <c:pt idx="1">
                  <c:v>Azioni per l’orientamento e la transizione scuola-lavoro </c:v>
                </c:pt>
                <c:pt idx="2">
                  <c:v>Percorsi di alta formazione (assegni di ricerca e dottorati di ricerca)</c:v>
                </c:pt>
                <c:pt idx="3">
                  <c:v>Sussidi per l'accesso allo studio </c:v>
                </c:pt>
              </c:strCache>
            </c:strRef>
          </c:cat>
          <c:val>
            <c:numRef>
              <c:f>'Fig 6.6 '!$C$6:$C$9</c:f>
              <c:numCache>
                <c:formatCode>_-* #,##0.0_-;\-* #,##0.0_-;_-* "-"??_-;_-@_-</c:formatCode>
                <c:ptCount val="4"/>
                <c:pt idx="0">
                  <c:v>37.919679196367142</c:v>
                </c:pt>
                <c:pt idx="1">
                  <c:v>14.63290525005039</c:v>
                </c:pt>
                <c:pt idx="2">
                  <c:v>39.265576058930648</c:v>
                </c:pt>
                <c:pt idx="3">
                  <c:v>8.1818394946518307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 6.6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5FC6-49CE-9604-9EDE7D4CD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43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1.2'!$B$6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1.2'!$C$5:$F$5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'Fig 1.2'!$C$6:$F$6</c:f>
              <c:numCache>
                <c:formatCode>General</c:formatCode>
                <c:ptCount val="4"/>
                <c:pt idx="0">
                  <c:v>38.700000000000003</c:v>
                </c:pt>
                <c:pt idx="1">
                  <c:v>45.6</c:v>
                </c:pt>
                <c:pt idx="2">
                  <c:v>45.7</c:v>
                </c:pt>
                <c:pt idx="3">
                  <c:v>50.6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D-417E-9227-22F49F069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6556024"/>
        <c:axId val="706557824"/>
      </c:barChart>
      <c:catAx>
        <c:axId val="706556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6557824"/>
        <c:crosses val="autoZero"/>
        <c:auto val="1"/>
        <c:lblAlgn val="ctr"/>
        <c:lblOffset val="100"/>
        <c:noMultiLvlLbl val="0"/>
      </c:catAx>
      <c:valAx>
        <c:axId val="70655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655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1.3'!$B$6</c:f>
              <c:strCache>
                <c:ptCount val="1"/>
                <c:pt idx="0">
                  <c:v>UE27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1.3'!$C$5:$G$5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'Fig 1.3'!$C$6:$G$6</c:f>
              <c:numCache>
                <c:formatCode>0.0</c:formatCode>
                <c:ptCount val="5"/>
                <c:pt idx="0">
                  <c:v>12.6</c:v>
                </c:pt>
                <c:pt idx="1">
                  <c:v>13.8</c:v>
                </c:pt>
                <c:pt idx="2">
                  <c:v>13.1</c:v>
                </c:pt>
                <c:pt idx="3">
                  <c:v>11.7</c:v>
                </c:pt>
                <c:pt idx="4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1-4C68-9C48-3F0B7AA3C04F}"/>
            </c:ext>
          </c:extLst>
        </c:ser>
        <c:ser>
          <c:idx val="1"/>
          <c:order val="1"/>
          <c:tx>
            <c:strRef>
              <c:f>'Fig 1.3'!$B$7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1.3'!$C$5:$G$5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'Fig 1.3'!$C$7:$G$7</c:f>
              <c:numCache>
                <c:formatCode>0.0</c:formatCode>
                <c:ptCount val="5"/>
                <c:pt idx="0">
                  <c:v>22.1</c:v>
                </c:pt>
                <c:pt idx="1">
                  <c:v>23.7</c:v>
                </c:pt>
                <c:pt idx="2">
                  <c:v>23.1</c:v>
                </c:pt>
                <c:pt idx="3">
                  <c:v>19</c:v>
                </c:pt>
                <c:pt idx="4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1-4C68-9C48-3F0B7AA3C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936080"/>
        <c:axId val="407929600"/>
      </c:barChart>
      <c:catAx>
        <c:axId val="40793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7929600"/>
        <c:crosses val="autoZero"/>
        <c:auto val="1"/>
        <c:lblAlgn val="ctr"/>
        <c:lblOffset val="100"/>
        <c:noMultiLvlLbl val="0"/>
      </c:catAx>
      <c:valAx>
        <c:axId val="40792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793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1.4'!$B$5</c:f>
              <c:strCache>
                <c:ptCount val="1"/>
                <c:pt idx="0">
                  <c:v>UE27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1.4'!$C$4:$G$4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'Fig 1.4'!$C$5:$G$5</c:f>
              <c:numCache>
                <c:formatCode>General</c:formatCode>
                <c:ptCount val="5"/>
                <c:pt idx="0">
                  <c:v>10.1</c:v>
                </c:pt>
                <c:pt idx="1">
                  <c:v>10</c:v>
                </c:pt>
                <c:pt idx="2">
                  <c:v>9.8000000000000007</c:v>
                </c:pt>
                <c:pt idx="3">
                  <c:v>9.6999999999999993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8F-4573-AA9A-F3EFB631DA08}"/>
            </c:ext>
          </c:extLst>
        </c:ser>
        <c:ser>
          <c:idx val="1"/>
          <c:order val="1"/>
          <c:tx>
            <c:strRef>
              <c:f>'Fig 1.4'!$B$6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1.4'!$C$4:$G$4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'Fig 1.4'!$C$6:$G$6</c:f>
              <c:numCache>
                <c:formatCode>General</c:formatCode>
                <c:ptCount val="5"/>
                <c:pt idx="0">
                  <c:v>13.3</c:v>
                </c:pt>
                <c:pt idx="1">
                  <c:v>14.2</c:v>
                </c:pt>
                <c:pt idx="2">
                  <c:v>12.7</c:v>
                </c:pt>
                <c:pt idx="3">
                  <c:v>11.5</c:v>
                </c:pt>
                <c:pt idx="4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8F-4573-AA9A-F3EFB631D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6913159"/>
        <c:axId val="1596915207"/>
      </c:barChart>
      <c:catAx>
        <c:axId val="1596913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96915207"/>
        <c:crosses val="autoZero"/>
        <c:auto val="1"/>
        <c:lblAlgn val="ctr"/>
        <c:lblOffset val="100"/>
        <c:noMultiLvlLbl val="0"/>
      </c:catAx>
      <c:valAx>
        <c:axId val="1596915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96913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14479440070003E-2"/>
          <c:y val="9.0898678987440626E-2"/>
          <c:w val="0.87830774278215218"/>
          <c:h val="0.7887821956139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EE7-4B64-B126-B299DE771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1.5'!$B$6:$B$9</c:f>
              <c:strCache>
                <c:ptCount val="4"/>
                <c:pt idx="0">
                  <c:v>15-34 anni</c:v>
                </c:pt>
                <c:pt idx="1">
                  <c:v>35-49 anni</c:v>
                </c:pt>
                <c:pt idx="2">
                  <c:v>50-64 anni</c:v>
                </c:pt>
                <c:pt idx="3">
                  <c:v>15-64 anni</c:v>
                </c:pt>
              </c:strCache>
            </c:strRef>
          </c:cat>
          <c:val>
            <c:numRef>
              <c:f>'Fig 1.5'!$C$6:$C$9</c:f>
              <c:numCache>
                <c:formatCode>0.0</c:formatCode>
                <c:ptCount val="4"/>
                <c:pt idx="0">
                  <c:v>44.970475999999998</c:v>
                </c:pt>
                <c:pt idx="1">
                  <c:v>76.331092999999996</c:v>
                </c:pt>
                <c:pt idx="2">
                  <c:v>63.377512000000003</c:v>
                </c:pt>
                <c:pt idx="3">
                  <c:v>61.479050999999998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7-4B64-B126-B299DE771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747752"/>
        <c:axId val="597745952"/>
      </c:barChart>
      <c:catAx>
        <c:axId val="59774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7745952"/>
        <c:crosses val="autoZero"/>
        <c:auto val="1"/>
        <c:lblAlgn val="ctr"/>
        <c:lblOffset val="100"/>
        <c:noMultiLvlLbl val="0"/>
      </c:catAx>
      <c:valAx>
        <c:axId val="597745952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7747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figura_2.1!$C$5</c:f>
              <c:strCache>
                <c:ptCount val="1"/>
                <c:pt idx="0">
                  <c:v>GG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figura_2.1!$B$6:$B$29</c:f>
              <c:strCache>
                <c:ptCount val="24"/>
                <c:pt idx="0">
                  <c:v>2022_01</c:v>
                </c:pt>
                <c:pt idx="1">
                  <c:v>2022_02</c:v>
                </c:pt>
                <c:pt idx="2">
                  <c:v>2022_03</c:v>
                </c:pt>
                <c:pt idx="3">
                  <c:v>2022_04</c:v>
                </c:pt>
                <c:pt idx="4">
                  <c:v>2022_05</c:v>
                </c:pt>
                <c:pt idx="5">
                  <c:v>2022_06</c:v>
                </c:pt>
                <c:pt idx="6">
                  <c:v>2022_07</c:v>
                </c:pt>
                <c:pt idx="7">
                  <c:v>2022_08</c:v>
                </c:pt>
                <c:pt idx="8">
                  <c:v>2022_09</c:v>
                </c:pt>
                <c:pt idx="9">
                  <c:v>2022_10</c:v>
                </c:pt>
                <c:pt idx="10">
                  <c:v>2022_11</c:v>
                </c:pt>
                <c:pt idx="11">
                  <c:v>2022_12</c:v>
                </c:pt>
                <c:pt idx="12">
                  <c:v>2023_01</c:v>
                </c:pt>
                <c:pt idx="13">
                  <c:v>2023_02</c:v>
                </c:pt>
                <c:pt idx="14">
                  <c:v>2023_03</c:v>
                </c:pt>
                <c:pt idx="15">
                  <c:v>2023_04</c:v>
                </c:pt>
                <c:pt idx="16">
                  <c:v>2023_05</c:v>
                </c:pt>
                <c:pt idx="17">
                  <c:v>2023_06</c:v>
                </c:pt>
                <c:pt idx="18">
                  <c:v>2023_07</c:v>
                </c:pt>
                <c:pt idx="19">
                  <c:v>2023_08</c:v>
                </c:pt>
                <c:pt idx="20">
                  <c:v>2023_09</c:v>
                </c:pt>
                <c:pt idx="21">
                  <c:v>2023_10</c:v>
                </c:pt>
                <c:pt idx="22">
                  <c:v>2023_11</c:v>
                </c:pt>
                <c:pt idx="23">
                  <c:v>2023_12</c:v>
                </c:pt>
              </c:strCache>
            </c:strRef>
          </c:cat>
          <c:val>
            <c:numRef>
              <c:f>figura_2.1!$C$6:$C$29</c:f>
              <c:numCache>
                <c:formatCode>0.0</c:formatCode>
                <c:ptCount val="24"/>
                <c:pt idx="0">
                  <c:v>14.921755624637759</c:v>
                </c:pt>
                <c:pt idx="1">
                  <c:v>16.497563136907402</c:v>
                </c:pt>
                <c:pt idx="2">
                  <c:v>16.876621746045032</c:v>
                </c:pt>
                <c:pt idx="3">
                  <c:v>16.477687873785619</c:v>
                </c:pt>
                <c:pt idx="4">
                  <c:v>15.691125149092194</c:v>
                </c:pt>
                <c:pt idx="5">
                  <c:v>13.988436653971458</c:v>
                </c:pt>
                <c:pt idx="6">
                  <c:v>14.102961145389143</c:v>
                </c:pt>
                <c:pt idx="7">
                  <c:v>13.931421177485442</c:v>
                </c:pt>
                <c:pt idx="8">
                  <c:v>14.933080581112218</c:v>
                </c:pt>
                <c:pt idx="9">
                  <c:v>13.80576733800479</c:v>
                </c:pt>
                <c:pt idx="10">
                  <c:v>13.476759714667274</c:v>
                </c:pt>
                <c:pt idx="11">
                  <c:v>13.824440798895921</c:v>
                </c:pt>
                <c:pt idx="12">
                  <c:v>11.073420774913313</c:v>
                </c:pt>
                <c:pt idx="13">
                  <c:v>12.658328055731474</c:v>
                </c:pt>
                <c:pt idx="14">
                  <c:v>12.809065934065933</c:v>
                </c:pt>
                <c:pt idx="15">
                  <c:v>11.081794195250659</c:v>
                </c:pt>
                <c:pt idx="16">
                  <c:v>5.3364592927516812</c:v>
                </c:pt>
                <c:pt idx="17">
                  <c:v>4.910444757496478</c:v>
                </c:pt>
                <c:pt idx="18">
                  <c:v>4.1167009960215575</c:v>
                </c:pt>
                <c:pt idx="19">
                  <c:v>3.0477975632614807</c:v>
                </c:pt>
                <c:pt idx="20">
                  <c:v>4.9790178065101509</c:v>
                </c:pt>
                <c:pt idx="21">
                  <c:v>4.8305931161647209</c:v>
                </c:pt>
                <c:pt idx="22">
                  <c:v>4.1549922894811147</c:v>
                </c:pt>
                <c:pt idx="23">
                  <c:v>1.8223390096577141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6-424D-B767-22456CD1940A}"/>
            </c:ext>
          </c:extLst>
        </c:ser>
        <c:ser>
          <c:idx val="1"/>
          <c:order val="1"/>
          <c:tx>
            <c:strRef>
              <c:f>figura_2.1!$D$5</c:f>
              <c:strCache>
                <c:ptCount val="1"/>
                <c:pt idx="0">
                  <c:v>GOL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figura_2.1!$B$6:$B$29</c:f>
              <c:strCache>
                <c:ptCount val="24"/>
                <c:pt idx="0">
                  <c:v>2022_01</c:v>
                </c:pt>
                <c:pt idx="1">
                  <c:v>2022_02</c:v>
                </c:pt>
                <c:pt idx="2">
                  <c:v>2022_03</c:v>
                </c:pt>
                <c:pt idx="3">
                  <c:v>2022_04</c:v>
                </c:pt>
                <c:pt idx="4">
                  <c:v>2022_05</c:v>
                </c:pt>
                <c:pt idx="5">
                  <c:v>2022_06</c:v>
                </c:pt>
                <c:pt idx="6">
                  <c:v>2022_07</c:v>
                </c:pt>
                <c:pt idx="7">
                  <c:v>2022_08</c:v>
                </c:pt>
                <c:pt idx="8">
                  <c:v>2022_09</c:v>
                </c:pt>
                <c:pt idx="9">
                  <c:v>2022_10</c:v>
                </c:pt>
                <c:pt idx="10">
                  <c:v>2022_11</c:v>
                </c:pt>
                <c:pt idx="11">
                  <c:v>2022_12</c:v>
                </c:pt>
                <c:pt idx="12">
                  <c:v>2023_01</c:v>
                </c:pt>
                <c:pt idx="13">
                  <c:v>2023_02</c:v>
                </c:pt>
                <c:pt idx="14">
                  <c:v>2023_03</c:v>
                </c:pt>
                <c:pt idx="15">
                  <c:v>2023_04</c:v>
                </c:pt>
                <c:pt idx="16">
                  <c:v>2023_05</c:v>
                </c:pt>
                <c:pt idx="17">
                  <c:v>2023_06</c:v>
                </c:pt>
                <c:pt idx="18">
                  <c:v>2023_07</c:v>
                </c:pt>
                <c:pt idx="19">
                  <c:v>2023_08</c:v>
                </c:pt>
                <c:pt idx="20">
                  <c:v>2023_09</c:v>
                </c:pt>
                <c:pt idx="21">
                  <c:v>2023_10</c:v>
                </c:pt>
                <c:pt idx="22">
                  <c:v>2023_11</c:v>
                </c:pt>
                <c:pt idx="23">
                  <c:v>2023_12</c:v>
                </c:pt>
              </c:strCache>
            </c:strRef>
          </c:cat>
          <c:val>
            <c:numRef>
              <c:f>figura_2.1!$D$6:$D$29</c:f>
              <c:numCache>
                <c:formatCode>0.0</c:formatCode>
                <c:ptCount val="24"/>
                <c:pt idx="0">
                  <c:v>2.6160493176668949</c:v>
                </c:pt>
                <c:pt idx="1">
                  <c:v>2.6606114311032343</c:v>
                </c:pt>
                <c:pt idx="2">
                  <c:v>3.0279568092408136</c:v>
                </c:pt>
                <c:pt idx="3">
                  <c:v>3.6614077341487832</c:v>
                </c:pt>
                <c:pt idx="4">
                  <c:v>4.238635861642444</c:v>
                </c:pt>
                <c:pt idx="5">
                  <c:v>6.0868168678015877</c:v>
                </c:pt>
                <c:pt idx="6">
                  <c:v>17.807370703004029</c:v>
                </c:pt>
                <c:pt idx="7">
                  <c:v>55.901290859237804</c:v>
                </c:pt>
                <c:pt idx="8">
                  <c:v>60.781461931920319</c:v>
                </c:pt>
                <c:pt idx="9">
                  <c:v>65.037533236378593</c:v>
                </c:pt>
                <c:pt idx="10">
                  <c:v>63.230839386339213</c:v>
                </c:pt>
                <c:pt idx="11">
                  <c:v>63.028930031507954</c:v>
                </c:pt>
                <c:pt idx="12">
                  <c:v>62.885069601487508</c:v>
                </c:pt>
                <c:pt idx="13">
                  <c:v>60.763668988811482</c:v>
                </c:pt>
                <c:pt idx="14">
                  <c:v>60.248233908948187</c:v>
                </c:pt>
                <c:pt idx="15">
                  <c:v>65.724860744649661</c:v>
                </c:pt>
                <c:pt idx="16">
                  <c:v>72.444109520221048</c:v>
                </c:pt>
                <c:pt idx="17">
                  <c:v>70.361958427967693</c:v>
                </c:pt>
                <c:pt idx="18">
                  <c:v>71.806664597500074</c:v>
                </c:pt>
                <c:pt idx="19">
                  <c:v>78.028116213683219</c:v>
                </c:pt>
                <c:pt idx="20">
                  <c:v>74.687535442894401</c:v>
                </c:pt>
                <c:pt idx="21">
                  <c:v>75.785571604179466</c:v>
                </c:pt>
                <c:pt idx="22">
                  <c:v>76.014856323711484</c:v>
                </c:pt>
                <c:pt idx="23">
                  <c:v>78.363990035149982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B6-424D-B767-22456CD1940A}"/>
            </c:ext>
          </c:extLst>
        </c:ser>
        <c:ser>
          <c:idx val="2"/>
          <c:order val="2"/>
          <c:tx>
            <c:strRef>
              <c:f>figura_2.1!$E$5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cat>
            <c:strRef>
              <c:f>figura_2.1!$B$6:$B$29</c:f>
              <c:strCache>
                <c:ptCount val="24"/>
                <c:pt idx="0">
                  <c:v>2022_01</c:v>
                </c:pt>
                <c:pt idx="1">
                  <c:v>2022_02</c:v>
                </c:pt>
                <c:pt idx="2">
                  <c:v>2022_03</c:v>
                </c:pt>
                <c:pt idx="3">
                  <c:v>2022_04</c:v>
                </c:pt>
                <c:pt idx="4">
                  <c:v>2022_05</c:v>
                </c:pt>
                <c:pt idx="5">
                  <c:v>2022_06</c:v>
                </c:pt>
                <c:pt idx="6">
                  <c:v>2022_07</c:v>
                </c:pt>
                <c:pt idx="7">
                  <c:v>2022_08</c:v>
                </c:pt>
                <c:pt idx="8">
                  <c:v>2022_09</c:v>
                </c:pt>
                <c:pt idx="9">
                  <c:v>2022_10</c:v>
                </c:pt>
                <c:pt idx="10">
                  <c:v>2022_11</c:v>
                </c:pt>
                <c:pt idx="11">
                  <c:v>2022_12</c:v>
                </c:pt>
                <c:pt idx="12">
                  <c:v>2023_01</c:v>
                </c:pt>
                <c:pt idx="13">
                  <c:v>2023_02</c:v>
                </c:pt>
                <c:pt idx="14">
                  <c:v>2023_03</c:v>
                </c:pt>
                <c:pt idx="15">
                  <c:v>2023_04</c:v>
                </c:pt>
                <c:pt idx="16">
                  <c:v>2023_05</c:v>
                </c:pt>
                <c:pt idx="17">
                  <c:v>2023_06</c:v>
                </c:pt>
                <c:pt idx="18">
                  <c:v>2023_07</c:v>
                </c:pt>
                <c:pt idx="19">
                  <c:v>2023_08</c:v>
                </c:pt>
                <c:pt idx="20">
                  <c:v>2023_09</c:v>
                </c:pt>
                <c:pt idx="21">
                  <c:v>2023_10</c:v>
                </c:pt>
                <c:pt idx="22">
                  <c:v>2023_11</c:v>
                </c:pt>
                <c:pt idx="23">
                  <c:v>2023_12</c:v>
                </c:pt>
              </c:strCache>
            </c:strRef>
          </c:cat>
          <c:val>
            <c:numRef>
              <c:f>figura_2.1!$E$6:$E$29</c:f>
              <c:numCache>
                <c:formatCode>0.0</c:formatCode>
                <c:ptCount val="24"/>
                <c:pt idx="0">
                  <c:v>82.46219505769534</c:v>
                </c:pt>
                <c:pt idx="1">
                  <c:v>80.841825431989363</c:v>
                </c:pt>
                <c:pt idx="2">
                  <c:v>80.095421444714148</c:v>
                </c:pt>
                <c:pt idx="3">
                  <c:v>79.860904392065606</c:v>
                </c:pt>
                <c:pt idx="4">
                  <c:v>80.070238989265363</c:v>
                </c:pt>
                <c:pt idx="5">
                  <c:v>79.92474647822695</c:v>
                </c:pt>
                <c:pt idx="6">
                  <c:v>68.08966815160683</c:v>
                </c:pt>
                <c:pt idx="7">
                  <c:v>30.167287963276753</c:v>
                </c:pt>
                <c:pt idx="8">
                  <c:v>24.285457486967463</c:v>
                </c:pt>
                <c:pt idx="9">
                  <c:v>21.156699425616619</c:v>
                </c:pt>
                <c:pt idx="10">
                  <c:v>23.292400898993517</c:v>
                </c:pt>
                <c:pt idx="11">
                  <c:v>23.146629169596125</c:v>
                </c:pt>
                <c:pt idx="12">
                  <c:v>26.041509623599175</c:v>
                </c:pt>
                <c:pt idx="13">
                  <c:v>26.578002955457041</c:v>
                </c:pt>
                <c:pt idx="14">
                  <c:v>26.942700156985872</c:v>
                </c:pt>
                <c:pt idx="15">
                  <c:v>23.193345060099677</c:v>
                </c:pt>
                <c:pt idx="16">
                  <c:v>22.219431187027268</c:v>
                </c:pt>
                <c:pt idx="17">
                  <c:v>24.727596814535836</c:v>
                </c:pt>
                <c:pt idx="18">
                  <c:v>24.076634406478373</c:v>
                </c:pt>
                <c:pt idx="19">
                  <c:v>18.924086223055294</c:v>
                </c:pt>
                <c:pt idx="20">
                  <c:v>20.333446750595442</c:v>
                </c:pt>
                <c:pt idx="21">
                  <c:v>19.383835279655809</c:v>
                </c:pt>
                <c:pt idx="22">
                  <c:v>19.830151386807408</c:v>
                </c:pt>
                <c:pt idx="23">
                  <c:v>19.8136709551923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B6-424D-B767-22456CD1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7065096"/>
        <c:axId val="767060416"/>
      </c:areaChart>
      <c:catAx>
        <c:axId val="767065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7060416"/>
        <c:crosses val="autoZero"/>
        <c:auto val="1"/>
        <c:lblAlgn val="ctr"/>
        <c:lblOffset val="100"/>
        <c:noMultiLvlLbl val="0"/>
      </c:catAx>
      <c:valAx>
        <c:axId val="76706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7065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806388563132E-2"/>
          <c:y val="4.8433846899081118E-2"/>
          <c:w val="0.90286351706036749"/>
          <c:h val="0.950078344726683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tabella_2.1!$D$4</c:f>
              <c:strCache>
                <c:ptCount val="1"/>
                <c:pt idx="0">
                  <c:v>16-18 anni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tabella_2.1!$I$5:$I$28</c:f>
              <c:numCache>
                <c:formatCode>0.0</c:formatCode>
                <c:ptCount val="24"/>
                <c:pt idx="0">
                  <c:v>10.489448878760852</c:v>
                </c:pt>
                <c:pt idx="2">
                  <c:v>10.741537946801985</c:v>
                </c:pt>
                <c:pt idx="3">
                  <c:v>8.4984188783285042</c:v>
                </c:pt>
                <c:pt idx="5">
                  <c:v>12.73863775727715</c:v>
                </c:pt>
                <c:pt idx="6">
                  <c:v>8.1622623267805352</c:v>
                </c:pt>
                <c:pt idx="8">
                  <c:v>22.628528745949946</c:v>
                </c:pt>
                <c:pt idx="9">
                  <c:v>13.732740696472815</c:v>
                </c:pt>
                <c:pt idx="10">
                  <c:v>5.2911135481970106</c:v>
                </c:pt>
                <c:pt idx="11">
                  <c:v>0</c:v>
                </c:pt>
                <c:pt idx="12">
                  <c:v>0</c:v>
                </c:pt>
                <c:pt idx="14">
                  <c:v>10.010744516365733</c:v>
                </c:pt>
                <c:pt idx="15">
                  <c:v>8.4136241884705498</c:v>
                </c:pt>
                <c:pt idx="16">
                  <c:v>8.2875051924781928</c:v>
                </c:pt>
                <c:pt idx="17">
                  <c:v>12.195625774628491</c:v>
                </c:pt>
                <c:pt idx="19">
                  <c:v>9.8988828542411795</c:v>
                </c:pt>
                <c:pt idx="20">
                  <c:v>10.56400525340546</c:v>
                </c:pt>
                <c:pt idx="22">
                  <c:v>13.096479911294919</c:v>
                </c:pt>
                <c:pt idx="23">
                  <c:v>2.520049959237439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3-47EF-A9C9-58C34725CB1F}"/>
            </c:ext>
          </c:extLst>
        </c:ser>
        <c:ser>
          <c:idx val="1"/>
          <c:order val="1"/>
          <c:tx>
            <c:strRef>
              <c:f>tabella_2.1!$E$4</c:f>
              <c:strCache>
                <c:ptCount val="1"/>
                <c:pt idx="0">
                  <c:v>19-21 anni</c:v>
                </c:pt>
              </c:strCache>
            </c:strRef>
          </c:tx>
          <c:spPr>
            <a:solidFill>
              <a:srgbClr val="AAE9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tabella_2.1!$J$5:$J$28</c:f>
              <c:numCache>
                <c:formatCode>0.0</c:formatCode>
                <c:ptCount val="24"/>
                <c:pt idx="0">
                  <c:v>28.365920031836005</c:v>
                </c:pt>
                <c:pt idx="2">
                  <c:v>27.72776445658841</c:v>
                </c:pt>
                <c:pt idx="3">
                  <c:v>33.406150078835871</c:v>
                </c:pt>
                <c:pt idx="5">
                  <c:v>30.457837986205877</c:v>
                </c:pt>
                <c:pt idx="6">
                  <c:v>26.201458266194006</c:v>
                </c:pt>
                <c:pt idx="8">
                  <c:v>22.813299567885259</c:v>
                </c:pt>
                <c:pt idx="9">
                  <c:v>31.790734446395003</c:v>
                </c:pt>
                <c:pt idx="10">
                  <c:v>38.711472672810302</c:v>
                </c:pt>
                <c:pt idx="11">
                  <c:v>1.6548524628403332</c:v>
                </c:pt>
                <c:pt idx="12">
                  <c:v>0.95172593267282557</c:v>
                </c:pt>
                <c:pt idx="14">
                  <c:v>28.270132865117009</c:v>
                </c:pt>
                <c:pt idx="15">
                  <c:v>27.483797370672541</c:v>
                </c:pt>
                <c:pt idx="16">
                  <c:v>28.383480789380684</c:v>
                </c:pt>
                <c:pt idx="17">
                  <c:v>28.727293213315473</c:v>
                </c:pt>
                <c:pt idx="19">
                  <c:v>19.000309091711927</c:v>
                </c:pt>
                <c:pt idx="20">
                  <c:v>29.54828740319887</c:v>
                </c:pt>
                <c:pt idx="22">
                  <c:v>30.905154406219864</c:v>
                </c:pt>
                <c:pt idx="23">
                  <c:v>20.603767826090451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33-47EF-A9C9-58C34725CB1F}"/>
            </c:ext>
          </c:extLst>
        </c:ser>
        <c:ser>
          <c:idx val="2"/>
          <c:order val="2"/>
          <c:tx>
            <c:strRef>
              <c:f>tabella_2.1!$F$4</c:f>
              <c:strCache>
                <c:ptCount val="1"/>
                <c:pt idx="0">
                  <c:v>22-24 anni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tabella_2.1!$K$5:$K$28</c:f>
              <c:numCache>
                <c:formatCode>0.0</c:formatCode>
                <c:ptCount val="24"/>
                <c:pt idx="0">
                  <c:v>24.098153095942592</c:v>
                </c:pt>
                <c:pt idx="2">
                  <c:v>23.987174482797077</c:v>
                </c:pt>
                <c:pt idx="3">
                  <c:v>24.974675627824219</c:v>
                </c:pt>
                <c:pt idx="5">
                  <c:v>23.177670883808936</c:v>
                </c:pt>
                <c:pt idx="6">
                  <c:v>25.050555913631968</c:v>
                </c:pt>
                <c:pt idx="8">
                  <c:v>19.665643438178762</c:v>
                </c:pt>
                <c:pt idx="9">
                  <c:v>22.959698203413886</c:v>
                </c:pt>
                <c:pt idx="10">
                  <c:v>25.357856055521911</c:v>
                </c:pt>
                <c:pt idx="11">
                  <c:v>34.681923620200344</c:v>
                </c:pt>
                <c:pt idx="12">
                  <c:v>23.772701079985872</c:v>
                </c:pt>
                <c:pt idx="14">
                  <c:v>25.448780104300429</c:v>
                </c:pt>
                <c:pt idx="15">
                  <c:v>25.308534969160483</c:v>
                </c:pt>
                <c:pt idx="16">
                  <c:v>24.487417152847957</c:v>
                </c:pt>
                <c:pt idx="17">
                  <c:v>22.977828411182195</c:v>
                </c:pt>
                <c:pt idx="19">
                  <c:v>23.698503112995098</c:v>
                </c:pt>
                <c:pt idx="20">
                  <c:v>24.14860715631557</c:v>
                </c:pt>
                <c:pt idx="22">
                  <c:v>22.515614038314499</c:v>
                </c:pt>
                <c:pt idx="23">
                  <c:v>28.935795954265615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33-47EF-A9C9-58C34725CB1F}"/>
            </c:ext>
          </c:extLst>
        </c:ser>
        <c:ser>
          <c:idx val="3"/>
          <c:order val="3"/>
          <c:tx>
            <c:strRef>
              <c:f>tabella_2.1!$G$4</c:f>
              <c:strCache>
                <c:ptCount val="1"/>
                <c:pt idx="0">
                  <c:v>25-29 anni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tabella_2.1!$L$5:$L$28</c:f>
              <c:numCache>
                <c:formatCode>0.0</c:formatCode>
                <c:ptCount val="24"/>
                <c:pt idx="0">
                  <c:v>37.046477993460556</c:v>
                </c:pt>
                <c:pt idx="2">
                  <c:v>37.543523113812526</c:v>
                </c:pt>
                <c:pt idx="3">
                  <c:v>33.120755415011402</c:v>
                </c:pt>
                <c:pt idx="5">
                  <c:v>33.625853372708036</c:v>
                </c:pt>
                <c:pt idx="6">
                  <c:v>40.585723493393488</c:v>
                </c:pt>
                <c:pt idx="8">
                  <c:v>34.892528247986036</c:v>
                </c:pt>
                <c:pt idx="9">
                  <c:v>31.516826653718301</c:v>
                </c:pt>
                <c:pt idx="10">
                  <c:v>30.639557723470773</c:v>
                </c:pt>
                <c:pt idx="11">
                  <c:v>63.663223916959325</c:v>
                </c:pt>
                <c:pt idx="12">
                  <c:v>75.275572987341306</c:v>
                </c:pt>
                <c:pt idx="14">
                  <c:v>36.270342514216829</c:v>
                </c:pt>
                <c:pt idx="15">
                  <c:v>38.794043471696426</c:v>
                </c:pt>
                <c:pt idx="16">
                  <c:v>38.841596865293162</c:v>
                </c:pt>
                <c:pt idx="17">
                  <c:v>36.099252600873847</c:v>
                </c:pt>
                <c:pt idx="19">
                  <c:v>47.402304941051796</c:v>
                </c:pt>
                <c:pt idx="20">
                  <c:v>35.739100187080105</c:v>
                </c:pt>
                <c:pt idx="22">
                  <c:v>33.482751644170719</c:v>
                </c:pt>
                <c:pt idx="23">
                  <c:v>47.940386260406505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33-47EF-A9C9-58C34725C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553401400"/>
        <c:axId val="553398880"/>
      </c:barChart>
      <c:catAx>
        <c:axId val="553401400"/>
        <c:scaling>
          <c:orientation val="maxMin"/>
        </c:scaling>
        <c:delete val="1"/>
        <c:axPos val="l"/>
        <c:majorTickMark val="none"/>
        <c:minorTickMark val="none"/>
        <c:tickLblPos val="nextTo"/>
        <c:crossAx val="553398880"/>
        <c:crosses val="autoZero"/>
        <c:auto val="1"/>
        <c:lblAlgn val="ctr"/>
        <c:lblOffset val="100"/>
        <c:noMultiLvlLbl val="0"/>
      </c:catAx>
      <c:valAx>
        <c:axId val="55339888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553401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99999999989E-2"/>
          <c:y val="6.2774639045825482E-3"/>
          <c:w val="0.9"/>
          <c:h val="4.917552678796506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129391602399318E-2"/>
          <c:y val="4.7034249080723102E-2"/>
          <c:w val="0.90574121679520136"/>
          <c:h val="0.94943447625281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tabella_2.2!$I$6</c:f>
              <c:strCache>
                <c:ptCount val="1"/>
                <c:pt idx="0">
                  <c:v>Gruppo 1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tabella_2.2!$I$7:$I$45</c:f>
              <c:numCache>
                <c:formatCode>0.0</c:formatCode>
                <c:ptCount val="39"/>
                <c:pt idx="0">
                  <c:v>28.442522107392225</c:v>
                </c:pt>
                <c:pt idx="2">
                  <c:v>28.181871310852667</c:v>
                </c:pt>
                <c:pt idx="3">
                  <c:v>31.026491505047726</c:v>
                </c:pt>
                <c:pt idx="5">
                  <c:v>25.566343883590072</c:v>
                </c:pt>
                <c:pt idx="6">
                  <c:v>31.440816027800896</c:v>
                </c:pt>
                <c:pt idx="8">
                  <c:v>42.691972559236049</c:v>
                </c:pt>
                <c:pt idx="9">
                  <c:v>22.393244615466838</c:v>
                </c:pt>
                <c:pt idx="10">
                  <c:v>22.071083356519409</c:v>
                </c:pt>
                <c:pt idx="12">
                  <c:v>39.70759751658165</c:v>
                </c:pt>
                <c:pt idx="13">
                  <c:v>24.835599669775959</c:v>
                </c:pt>
                <c:pt idx="14">
                  <c:v>27.232646136330658</c:v>
                </c:pt>
                <c:pt idx="15">
                  <c:v>28.517136192356002</c:v>
                </c:pt>
                <c:pt idx="17">
                  <c:v>22.461245741087627</c:v>
                </c:pt>
                <c:pt idx="18">
                  <c:v>12.778631101786985</c:v>
                </c:pt>
                <c:pt idx="19">
                  <c:v>21.50121609581069</c:v>
                </c:pt>
                <c:pt idx="20">
                  <c:v>38.909345568434773</c:v>
                </c:pt>
                <c:pt idx="22">
                  <c:v>6.5489838996730265</c:v>
                </c:pt>
                <c:pt idx="23">
                  <c:v>26.220388263572541</c:v>
                </c:pt>
                <c:pt idx="24">
                  <c:v>78.851907981658513</c:v>
                </c:pt>
                <c:pt idx="25">
                  <c:v>22.343870898990414</c:v>
                </c:pt>
                <c:pt idx="26">
                  <c:v>66.141204454535625</c:v>
                </c:pt>
                <c:pt idx="28">
                  <c:v>38.627838777876292</c:v>
                </c:pt>
                <c:pt idx="29">
                  <c:v>27.344648218229079</c:v>
                </c:pt>
                <c:pt idx="31">
                  <c:v>30.305841810530502</c:v>
                </c:pt>
                <c:pt idx="32">
                  <c:v>29.39230329874021</c:v>
                </c:pt>
                <c:pt idx="33">
                  <c:v>28.459545244996477</c:v>
                </c:pt>
                <c:pt idx="34">
                  <c:v>26.314976901060533</c:v>
                </c:pt>
                <c:pt idx="35">
                  <c:v>30.595769454686589</c:v>
                </c:pt>
                <c:pt idx="37">
                  <c:v>30.192907364152667</c:v>
                </c:pt>
                <c:pt idx="38">
                  <c:v>28.221896763009234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D7-41A4-93A6-8A741C64E273}"/>
            </c:ext>
          </c:extLst>
        </c:ser>
        <c:ser>
          <c:idx val="1"/>
          <c:order val="1"/>
          <c:tx>
            <c:strRef>
              <c:f>tabella_2.2!$J$6</c:f>
              <c:strCache>
                <c:ptCount val="1"/>
                <c:pt idx="0">
                  <c:v>Gruppo 2</c:v>
                </c:pt>
              </c:strCache>
            </c:strRef>
          </c:tx>
          <c:spPr>
            <a:solidFill>
              <a:srgbClr val="AAE9F0"/>
            </a:solidFill>
            <a:ln>
              <a:noFill/>
            </a:ln>
            <a:effectLst/>
          </c:spPr>
          <c:invertIfNegative val="0"/>
          <c:dLbls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D7-41A4-93A6-8A741C64E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tabella_2.2!$J$7:$J$45</c:f>
              <c:numCache>
                <c:formatCode>0.0</c:formatCode>
                <c:ptCount val="39"/>
                <c:pt idx="0">
                  <c:v>18.590117069972568</c:v>
                </c:pt>
                <c:pt idx="2">
                  <c:v>17.846414587107709</c:v>
                </c:pt>
                <c:pt idx="3">
                  <c:v>25.962833678538839</c:v>
                </c:pt>
                <c:pt idx="5">
                  <c:v>18.82170308810834</c:v>
                </c:pt>
                <c:pt idx="6">
                  <c:v>18.348698459511695</c:v>
                </c:pt>
                <c:pt idx="8">
                  <c:v>6.0229026879033292</c:v>
                </c:pt>
                <c:pt idx="9">
                  <c:v>23.999832695484869</c:v>
                </c:pt>
                <c:pt idx="10">
                  <c:v>23.878566791356231</c:v>
                </c:pt>
                <c:pt idx="12">
                  <c:v>44.363417881083372</c:v>
                </c:pt>
                <c:pt idx="13">
                  <c:v>37.81966730876897</c:v>
                </c:pt>
                <c:pt idx="14">
                  <c:v>8.9735576118136873</c:v>
                </c:pt>
                <c:pt idx="15">
                  <c:v>2.3778934146779114</c:v>
                </c:pt>
                <c:pt idx="17">
                  <c:v>21.178778448059706</c:v>
                </c:pt>
                <c:pt idx="18">
                  <c:v>19.375117071891506</c:v>
                </c:pt>
                <c:pt idx="19">
                  <c:v>20.047520047520049</c:v>
                </c:pt>
                <c:pt idx="20">
                  <c:v>16.81891067949833</c:v>
                </c:pt>
                <c:pt idx="25">
                  <c:v>64.899388873702108</c:v>
                </c:pt>
                <c:pt idx="28">
                  <c:v>10.363499965900566</c:v>
                </c:pt>
                <c:pt idx="29">
                  <c:v>19.476863001090912</c:v>
                </c:pt>
                <c:pt idx="31">
                  <c:v>7.0225432696024823</c:v>
                </c:pt>
                <c:pt idx="32">
                  <c:v>10.262627568889894</c:v>
                </c:pt>
                <c:pt idx="33">
                  <c:v>17.61632497337283</c:v>
                </c:pt>
                <c:pt idx="34">
                  <c:v>24.991983658539482</c:v>
                </c:pt>
                <c:pt idx="35">
                  <c:v>21.591306035319231</c:v>
                </c:pt>
                <c:pt idx="37">
                  <c:v>6.561458839710224</c:v>
                </c:pt>
                <c:pt idx="38">
                  <c:v>20.106255791015336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D7-41A4-93A6-8A741C64E273}"/>
            </c:ext>
          </c:extLst>
        </c:ser>
        <c:ser>
          <c:idx val="2"/>
          <c:order val="2"/>
          <c:tx>
            <c:strRef>
              <c:f>tabella_2.2!$K$6</c:f>
              <c:strCache>
                <c:ptCount val="1"/>
                <c:pt idx="0">
                  <c:v>Gruppo 3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tabella_2.2!$K$7:$K$45</c:f>
              <c:numCache>
                <c:formatCode>0.0</c:formatCode>
                <c:ptCount val="39"/>
                <c:pt idx="0">
                  <c:v>9.2668560985612114</c:v>
                </c:pt>
                <c:pt idx="2">
                  <c:v>9.4962304950032141</c:v>
                </c:pt>
                <c:pt idx="3">
                  <c:v>6.9929462203618131</c:v>
                </c:pt>
                <c:pt idx="5">
                  <c:v>5.7773316830138439</c:v>
                </c:pt>
                <c:pt idx="6">
                  <c:v>12.904537433350772</c:v>
                </c:pt>
                <c:pt idx="8">
                  <c:v>10.610074882677907</c:v>
                </c:pt>
                <c:pt idx="9">
                  <c:v>8.8136948040329681</c:v>
                </c:pt>
                <c:pt idx="10">
                  <c:v>8.1470718562257201</c:v>
                </c:pt>
                <c:pt idx="12">
                  <c:v>3.8994851737096945</c:v>
                </c:pt>
                <c:pt idx="13">
                  <c:v>5.9354924418549482</c:v>
                </c:pt>
                <c:pt idx="14">
                  <c:v>8.2714781618689379</c:v>
                </c:pt>
                <c:pt idx="15">
                  <c:v>14.061726179795443</c:v>
                </c:pt>
                <c:pt idx="17">
                  <c:v>11.562854909364445</c:v>
                </c:pt>
                <c:pt idx="18">
                  <c:v>6.72835574869816</c:v>
                </c:pt>
                <c:pt idx="19">
                  <c:v>10.285842718275152</c:v>
                </c:pt>
                <c:pt idx="20">
                  <c:v>8.9904095998488209</c:v>
                </c:pt>
                <c:pt idx="22">
                  <c:v>18.40528123835934</c:v>
                </c:pt>
                <c:pt idx="23">
                  <c:v>5.5291129586882652</c:v>
                </c:pt>
                <c:pt idx="24">
                  <c:v>7.0742985933006919</c:v>
                </c:pt>
                <c:pt idx="25">
                  <c:v>2.6641214654058039</c:v>
                </c:pt>
                <c:pt idx="26">
                  <c:v>9.0885501135257876</c:v>
                </c:pt>
                <c:pt idx="28">
                  <c:v>17.274773238764237</c:v>
                </c:pt>
                <c:pt idx="29">
                  <c:v>8.4036838066001547</c:v>
                </c:pt>
                <c:pt idx="31">
                  <c:v>10.793377293261319</c:v>
                </c:pt>
                <c:pt idx="32">
                  <c:v>12.627030056146477</c:v>
                </c:pt>
                <c:pt idx="33">
                  <c:v>10.366845594196601</c:v>
                </c:pt>
                <c:pt idx="34">
                  <c:v>7.1418674710718939</c:v>
                </c:pt>
                <c:pt idx="35">
                  <c:v>8.3291286629148065</c:v>
                </c:pt>
                <c:pt idx="37">
                  <c:v>13.121732016457003</c:v>
                </c:pt>
                <c:pt idx="38">
                  <c:v>8.7809725916848489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D7-41A4-93A6-8A741C64E273}"/>
            </c:ext>
          </c:extLst>
        </c:ser>
        <c:ser>
          <c:idx val="3"/>
          <c:order val="3"/>
          <c:tx>
            <c:strRef>
              <c:f>tabella_2.2!$L$6</c:f>
              <c:strCache>
                <c:ptCount val="1"/>
                <c:pt idx="0">
                  <c:v>Gruppo 4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tabella_2.2!$L$7:$L$45</c:f>
              <c:numCache>
                <c:formatCode>0.0</c:formatCode>
                <c:ptCount val="39"/>
                <c:pt idx="0">
                  <c:v>43.700504724073994</c:v>
                </c:pt>
                <c:pt idx="2">
                  <c:v>44.475483607036409</c:v>
                </c:pt>
                <c:pt idx="3">
                  <c:v>36.017728596051626</c:v>
                </c:pt>
                <c:pt idx="5">
                  <c:v>49.834621345287751</c:v>
                </c:pt>
                <c:pt idx="6">
                  <c:v>37.305948079336638</c:v>
                </c:pt>
                <c:pt idx="8">
                  <c:v>40.675049870182718</c:v>
                </c:pt>
                <c:pt idx="9">
                  <c:v>44.793227885015327</c:v>
                </c:pt>
                <c:pt idx="10">
                  <c:v>45.903277995898641</c:v>
                </c:pt>
                <c:pt idx="12">
                  <c:v>12.029499428625284</c:v>
                </c:pt>
                <c:pt idx="13">
                  <c:v>31.409240579600123</c:v>
                </c:pt>
                <c:pt idx="14">
                  <c:v>55.522318089986719</c:v>
                </c:pt>
                <c:pt idx="15">
                  <c:v>55.043244213170638</c:v>
                </c:pt>
                <c:pt idx="17">
                  <c:v>44.797120901488228</c:v>
                </c:pt>
                <c:pt idx="18">
                  <c:v>61.117896077623342</c:v>
                </c:pt>
                <c:pt idx="19">
                  <c:v>48.165421138394109</c:v>
                </c:pt>
                <c:pt idx="20">
                  <c:v>35.281334152218072</c:v>
                </c:pt>
                <c:pt idx="22">
                  <c:v>75.045734861967645</c:v>
                </c:pt>
                <c:pt idx="23">
                  <c:v>68.250498777739182</c:v>
                </c:pt>
                <c:pt idx="24">
                  <c:v>14.073793425040801</c:v>
                </c:pt>
                <c:pt idx="25">
                  <c:v>10.092618761901672</c:v>
                </c:pt>
                <c:pt idx="26">
                  <c:v>24.770245431938587</c:v>
                </c:pt>
                <c:pt idx="28">
                  <c:v>33.733888017458909</c:v>
                </c:pt>
                <c:pt idx="29">
                  <c:v>44.774804974079856</c:v>
                </c:pt>
                <c:pt idx="31">
                  <c:v>51.878237626605696</c:v>
                </c:pt>
                <c:pt idx="32">
                  <c:v>47.71803907622342</c:v>
                </c:pt>
                <c:pt idx="33">
                  <c:v>43.557284187434092</c:v>
                </c:pt>
                <c:pt idx="34">
                  <c:v>41.551171969328095</c:v>
                </c:pt>
                <c:pt idx="35">
                  <c:v>39.483795847079371</c:v>
                </c:pt>
                <c:pt idx="37">
                  <c:v>50.123901779680111</c:v>
                </c:pt>
                <c:pt idx="38">
                  <c:v>42.890874854290587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D7-41A4-93A6-8A741C64E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"/>
        <c:overlap val="100"/>
        <c:axId val="518763528"/>
        <c:axId val="518756328"/>
      </c:barChart>
      <c:catAx>
        <c:axId val="518763528"/>
        <c:scaling>
          <c:orientation val="maxMin"/>
        </c:scaling>
        <c:delete val="1"/>
        <c:axPos val="l"/>
        <c:majorTickMark val="none"/>
        <c:minorTickMark val="none"/>
        <c:tickLblPos val="nextTo"/>
        <c:crossAx val="518756328"/>
        <c:crosses val="autoZero"/>
        <c:auto val="1"/>
        <c:lblAlgn val="ctr"/>
        <c:lblOffset val="100"/>
        <c:noMultiLvlLbl val="0"/>
      </c:catAx>
      <c:valAx>
        <c:axId val="5187563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8763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05"/>
          <c:y val="6.1124694376528121E-3"/>
          <c:w val="0.9"/>
          <c:h val="3.4382881235200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3.1'!$C$1:$EX$1</c:f>
              <c:strCache>
                <c:ptCount val="152"/>
                <c:pt idx="0">
                  <c:v>2008</c:v>
                </c:pt>
                <c:pt idx="1">
                  <c:v>2008-02</c:v>
                </c:pt>
                <c:pt idx="2">
                  <c:v>2008-03</c:v>
                </c:pt>
                <c:pt idx="3">
                  <c:v>2008-04</c:v>
                </c:pt>
                <c:pt idx="4">
                  <c:v>2008-05</c:v>
                </c:pt>
                <c:pt idx="5">
                  <c:v>2008-06</c:v>
                </c:pt>
                <c:pt idx="6">
                  <c:v>2008-07</c:v>
                </c:pt>
                <c:pt idx="7">
                  <c:v>2008-08</c:v>
                </c:pt>
                <c:pt idx="8">
                  <c:v>2008-09</c:v>
                </c:pt>
                <c:pt idx="9">
                  <c:v>2008-10</c:v>
                </c:pt>
                <c:pt idx="10">
                  <c:v>2008-11</c:v>
                </c:pt>
                <c:pt idx="11">
                  <c:v>2008-12</c:v>
                </c:pt>
                <c:pt idx="12">
                  <c:v>2009</c:v>
                </c:pt>
                <c:pt idx="13">
                  <c:v>2009-02</c:v>
                </c:pt>
                <c:pt idx="14">
                  <c:v>2009-03</c:v>
                </c:pt>
                <c:pt idx="15">
                  <c:v>2009-04</c:v>
                </c:pt>
                <c:pt idx="16">
                  <c:v>2009-05</c:v>
                </c:pt>
                <c:pt idx="17">
                  <c:v>2009-06</c:v>
                </c:pt>
                <c:pt idx="18">
                  <c:v>2009-07</c:v>
                </c:pt>
                <c:pt idx="19">
                  <c:v>2009-08</c:v>
                </c:pt>
                <c:pt idx="20">
                  <c:v>2009-09</c:v>
                </c:pt>
                <c:pt idx="21">
                  <c:v>2009-10</c:v>
                </c:pt>
                <c:pt idx="22">
                  <c:v>2009-11</c:v>
                </c:pt>
                <c:pt idx="23">
                  <c:v>2009-12</c:v>
                </c:pt>
                <c:pt idx="24">
                  <c:v>2010</c:v>
                </c:pt>
                <c:pt idx="25">
                  <c:v>2010-02</c:v>
                </c:pt>
                <c:pt idx="26">
                  <c:v>2010-03</c:v>
                </c:pt>
                <c:pt idx="27">
                  <c:v>2010-04</c:v>
                </c:pt>
                <c:pt idx="28">
                  <c:v>2010-05</c:v>
                </c:pt>
                <c:pt idx="29">
                  <c:v>2010-06</c:v>
                </c:pt>
                <c:pt idx="30">
                  <c:v>2010-07</c:v>
                </c:pt>
                <c:pt idx="31">
                  <c:v>2010-08</c:v>
                </c:pt>
                <c:pt idx="32">
                  <c:v>2010-09</c:v>
                </c:pt>
                <c:pt idx="33">
                  <c:v>2010-10</c:v>
                </c:pt>
                <c:pt idx="34">
                  <c:v>2010-11</c:v>
                </c:pt>
                <c:pt idx="35">
                  <c:v>2010-12</c:v>
                </c:pt>
                <c:pt idx="36">
                  <c:v>2011</c:v>
                </c:pt>
                <c:pt idx="37">
                  <c:v>2011-02</c:v>
                </c:pt>
                <c:pt idx="38">
                  <c:v>2011-03</c:v>
                </c:pt>
                <c:pt idx="39">
                  <c:v>2011-04</c:v>
                </c:pt>
                <c:pt idx="40">
                  <c:v>2011-05</c:v>
                </c:pt>
                <c:pt idx="41">
                  <c:v>2011-06</c:v>
                </c:pt>
                <c:pt idx="42">
                  <c:v>2011-07</c:v>
                </c:pt>
                <c:pt idx="43">
                  <c:v>2011-08</c:v>
                </c:pt>
                <c:pt idx="44">
                  <c:v>2011-09</c:v>
                </c:pt>
                <c:pt idx="45">
                  <c:v>2011-10</c:v>
                </c:pt>
                <c:pt idx="46">
                  <c:v>2011-11</c:v>
                </c:pt>
                <c:pt idx="47">
                  <c:v>2011-12</c:v>
                </c:pt>
                <c:pt idx="48">
                  <c:v>2012</c:v>
                </c:pt>
                <c:pt idx="49">
                  <c:v>2012-02</c:v>
                </c:pt>
                <c:pt idx="50">
                  <c:v>2012-03</c:v>
                </c:pt>
                <c:pt idx="51">
                  <c:v>2012-04</c:v>
                </c:pt>
                <c:pt idx="52">
                  <c:v>2012-05</c:v>
                </c:pt>
                <c:pt idx="53">
                  <c:v>2012-06</c:v>
                </c:pt>
                <c:pt idx="54">
                  <c:v>2012-07</c:v>
                </c:pt>
                <c:pt idx="55">
                  <c:v>2012-08</c:v>
                </c:pt>
                <c:pt idx="56">
                  <c:v>2012-09</c:v>
                </c:pt>
                <c:pt idx="57">
                  <c:v>2012-10</c:v>
                </c:pt>
                <c:pt idx="58">
                  <c:v>2012-11</c:v>
                </c:pt>
                <c:pt idx="59">
                  <c:v>2012-12</c:v>
                </c:pt>
                <c:pt idx="60">
                  <c:v>2013</c:v>
                </c:pt>
                <c:pt idx="61">
                  <c:v>2013-02</c:v>
                </c:pt>
                <c:pt idx="62">
                  <c:v>2013-03</c:v>
                </c:pt>
                <c:pt idx="63">
                  <c:v>2013-04</c:v>
                </c:pt>
                <c:pt idx="64">
                  <c:v>2013-05</c:v>
                </c:pt>
                <c:pt idx="65">
                  <c:v>2013-06</c:v>
                </c:pt>
                <c:pt idx="66">
                  <c:v>2013-07</c:v>
                </c:pt>
                <c:pt idx="67">
                  <c:v>2013-08</c:v>
                </c:pt>
                <c:pt idx="68">
                  <c:v>2013-09</c:v>
                </c:pt>
                <c:pt idx="69">
                  <c:v>2013-10</c:v>
                </c:pt>
                <c:pt idx="70">
                  <c:v>2013-11</c:v>
                </c:pt>
                <c:pt idx="71">
                  <c:v>2013-12</c:v>
                </c:pt>
                <c:pt idx="72">
                  <c:v>2014</c:v>
                </c:pt>
                <c:pt idx="73">
                  <c:v>2014-02</c:v>
                </c:pt>
                <c:pt idx="74">
                  <c:v>2014-03</c:v>
                </c:pt>
                <c:pt idx="75">
                  <c:v>2014-04</c:v>
                </c:pt>
                <c:pt idx="76">
                  <c:v>2014-05</c:v>
                </c:pt>
                <c:pt idx="77">
                  <c:v>2014-06</c:v>
                </c:pt>
                <c:pt idx="78">
                  <c:v>2014-07</c:v>
                </c:pt>
                <c:pt idx="79">
                  <c:v>2014-08</c:v>
                </c:pt>
                <c:pt idx="80">
                  <c:v>2014-09</c:v>
                </c:pt>
                <c:pt idx="81">
                  <c:v>2014-10</c:v>
                </c:pt>
                <c:pt idx="82">
                  <c:v>2014-11</c:v>
                </c:pt>
                <c:pt idx="83">
                  <c:v>2014-12</c:v>
                </c:pt>
                <c:pt idx="84">
                  <c:v>2015</c:v>
                </c:pt>
                <c:pt idx="85">
                  <c:v>2015-02</c:v>
                </c:pt>
                <c:pt idx="86">
                  <c:v>2015-03</c:v>
                </c:pt>
                <c:pt idx="87">
                  <c:v>2015-04</c:v>
                </c:pt>
                <c:pt idx="88">
                  <c:v>2015-05</c:v>
                </c:pt>
                <c:pt idx="89">
                  <c:v>2015-06</c:v>
                </c:pt>
                <c:pt idx="90">
                  <c:v>2015-07</c:v>
                </c:pt>
                <c:pt idx="91">
                  <c:v>2015-08</c:v>
                </c:pt>
                <c:pt idx="92">
                  <c:v>2015-09</c:v>
                </c:pt>
                <c:pt idx="93">
                  <c:v>2015-10</c:v>
                </c:pt>
                <c:pt idx="94">
                  <c:v>2015-11</c:v>
                </c:pt>
                <c:pt idx="95">
                  <c:v>2015-12</c:v>
                </c:pt>
                <c:pt idx="96">
                  <c:v>2016</c:v>
                </c:pt>
                <c:pt idx="97">
                  <c:v>2016-02</c:v>
                </c:pt>
                <c:pt idx="98">
                  <c:v>2016-03</c:v>
                </c:pt>
                <c:pt idx="99">
                  <c:v>2016-04</c:v>
                </c:pt>
                <c:pt idx="100">
                  <c:v>2016-05</c:v>
                </c:pt>
                <c:pt idx="101">
                  <c:v>2016-06</c:v>
                </c:pt>
                <c:pt idx="102">
                  <c:v>2016-07</c:v>
                </c:pt>
                <c:pt idx="103">
                  <c:v>2016-08</c:v>
                </c:pt>
                <c:pt idx="104">
                  <c:v>2016-09</c:v>
                </c:pt>
                <c:pt idx="105">
                  <c:v>2016-10</c:v>
                </c:pt>
                <c:pt idx="106">
                  <c:v>2016-11</c:v>
                </c:pt>
                <c:pt idx="107">
                  <c:v>2016-12</c:v>
                </c:pt>
                <c:pt idx="108">
                  <c:v>2017</c:v>
                </c:pt>
                <c:pt idx="109">
                  <c:v>2017-02</c:v>
                </c:pt>
                <c:pt idx="110">
                  <c:v>2017-03</c:v>
                </c:pt>
                <c:pt idx="111">
                  <c:v>2017-04</c:v>
                </c:pt>
                <c:pt idx="112">
                  <c:v>2017-05</c:v>
                </c:pt>
                <c:pt idx="113">
                  <c:v>2017-06</c:v>
                </c:pt>
                <c:pt idx="114">
                  <c:v>2017-07</c:v>
                </c:pt>
                <c:pt idx="115">
                  <c:v>2017-08</c:v>
                </c:pt>
                <c:pt idx="116">
                  <c:v>2017-09</c:v>
                </c:pt>
                <c:pt idx="117">
                  <c:v>2017-10</c:v>
                </c:pt>
                <c:pt idx="118">
                  <c:v>2017-11</c:v>
                </c:pt>
                <c:pt idx="119">
                  <c:v>2017-12</c:v>
                </c:pt>
                <c:pt idx="120">
                  <c:v>2018</c:v>
                </c:pt>
                <c:pt idx="121">
                  <c:v>2018-02</c:v>
                </c:pt>
                <c:pt idx="122">
                  <c:v>2018-03</c:v>
                </c:pt>
                <c:pt idx="123">
                  <c:v>2018-04</c:v>
                </c:pt>
                <c:pt idx="124">
                  <c:v>2018-05</c:v>
                </c:pt>
                <c:pt idx="125">
                  <c:v>2018-06</c:v>
                </c:pt>
                <c:pt idx="126">
                  <c:v>2018-07</c:v>
                </c:pt>
                <c:pt idx="127">
                  <c:v>2018-08</c:v>
                </c:pt>
                <c:pt idx="128">
                  <c:v>2018-09</c:v>
                </c:pt>
                <c:pt idx="129">
                  <c:v>2018-10</c:v>
                </c:pt>
                <c:pt idx="130">
                  <c:v>2018-11</c:v>
                </c:pt>
                <c:pt idx="131">
                  <c:v>2018-12</c:v>
                </c:pt>
                <c:pt idx="132">
                  <c:v>2019</c:v>
                </c:pt>
                <c:pt idx="133">
                  <c:v>2019-02</c:v>
                </c:pt>
                <c:pt idx="134">
                  <c:v>2019-03</c:v>
                </c:pt>
                <c:pt idx="135">
                  <c:v>2019-04</c:v>
                </c:pt>
                <c:pt idx="136">
                  <c:v>2019-05</c:v>
                </c:pt>
                <c:pt idx="137">
                  <c:v>2019-06</c:v>
                </c:pt>
                <c:pt idx="138">
                  <c:v>2019-07</c:v>
                </c:pt>
                <c:pt idx="139">
                  <c:v>2019-08</c:v>
                </c:pt>
                <c:pt idx="140">
                  <c:v>2019-09</c:v>
                </c:pt>
                <c:pt idx="141">
                  <c:v>2019-10</c:v>
                </c:pt>
                <c:pt idx="142">
                  <c:v>2019-11</c:v>
                </c:pt>
                <c:pt idx="143">
                  <c:v>2019-12</c:v>
                </c:pt>
                <c:pt idx="144">
                  <c:v>2020</c:v>
                </c:pt>
                <c:pt idx="145">
                  <c:v>2020-02</c:v>
                </c:pt>
                <c:pt idx="146">
                  <c:v>2020-03</c:v>
                </c:pt>
                <c:pt idx="147">
                  <c:v>2020-04</c:v>
                </c:pt>
                <c:pt idx="148">
                  <c:v>2020-05</c:v>
                </c:pt>
                <c:pt idx="149">
                  <c:v>2020-06</c:v>
                </c:pt>
                <c:pt idx="150">
                  <c:v>2020-07</c:v>
                </c:pt>
                <c:pt idx="151">
                  <c:v>2020-08</c:v>
                </c:pt>
              </c:strCache>
            </c:strRef>
          </c:cat>
          <c:val>
            <c:numRef>
              <c:f>'Fig 3.1'!$C$2:$EX$2</c:f>
              <c:numCache>
                <c:formatCode>#,##0.##########</c:formatCode>
                <c:ptCount val="152"/>
                <c:pt idx="0">
                  <c:v>15.6</c:v>
                </c:pt>
                <c:pt idx="1">
                  <c:v>15.6</c:v>
                </c:pt>
                <c:pt idx="2">
                  <c:v>15.7</c:v>
                </c:pt>
                <c:pt idx="3">
                  <c:v>15.8</c:v>
                </c:pt>
                <c:pt idx="4" formatCode="#,##0.0">
                  <c:v>16</c:v>
                </c:pt>
                <c:pt idx="5">
                  <c:v>16.399999999999999</c:v>
                </c:pt>
                <c:pt idx="6">
                  <c:v>16.3</c:v>
                </c:pt>
                <c:pt idx="7">
                  <c:v>16.399999999999999</c:v>
                </c:pt>
                <c:pt idx="8">
                  <c:v>16.600000000000001</c:v>
                </c:pt>
                <c:pt idx="9">
                  <c:v>16.899999999999999</c:v>
                </c:pt>
                <c:pt idx="10">
                  <c:v>17.600000000000001</c:v>
                </c:pt>
                <c:pt idx="11" formatCode="#,##0.0">
                  <c:v>18</c:v>
                </c:pt>
                <c:pt idx="12">
                  <c:v>19.2</c:v>
                </c:pt>
                <c:pt idx="13">
                  <c:v>19.8</c:v>
                </c:pt>
                <c:pt idx="14">
                  <c:v>20.399999999999999</c:v>
                </c:pt>
                <c:pt idx="15">
                  <c:v>20.8</c:v>
                </c:pt>
                <c:pt idx="16">
                  <c:v>21.2</c:v>
                </c:pt>
                <c:pt idx="17">
                  <c:v>21.3</c:v>
                </c:pt>
                <c:pt idx="18">
                  <c:v>21.8</c:v>
                </c:pt>
                <c:pt idx="19" formatCode="#,##0.0">
                  <c:v>22</c:v>
                </c:pt>
                <c:pt idx="20">
                  <c:v>22.2</c:v>
                </c:pt>
                <c:pt idx="21">
                  <c:v>22.2</c:v>
                </c:pt>
                <c:pt idx="22">
                  <c:v>22.1</c:v>
                </c:pt>
                <c:pt idx="23">
                  <c:v>22.1</c:v>
                </c:pt>
                <c:pt idx="24">
                  <c:v>22.5</c:v>
                </c:pt>
                <c:pt idx="25">
                  <c:v>22.7</c:v>
                </c:pt>
                <c:pt idx="26">
                  <c:v>22.4</c:v>
                </c:pt>
                <c:pt idx="27">
                  <c:v>22.7</c:v>
                </c:pt>
                <c:pt idx="28">
                  <c:v>22.6</c:v>
                </c:pt>
                <c:pt idx="29">
                  <c:v>22.5</c:v>
                </c:pt>
                <c:pt idx="30">
                  <c:v>22.4</c:v>
                </c:pt>
                <c:pt idx="31">
                  <c:v>22.4</c:v>
                </c:pt>
                <c:pt idx="32">
                  <c:v>22.4</c:v>
                </c:pt>
                <c:pt idx="33">
                  <c:v>22.2</c:v>
                </c:pt>
                <c:pt idx="34" formatCode="#,##0.0">
                  <c:v>22</c:v>
                </c:pt>
                <c:pt idx="35">
                  <c:v>22.3</c:v>
                </c:pt>
                <c:pt idx="36">
                  <c:v>22.3</c:v>
                </c:pt>
                <c:pt idx="37">
                  <c:v>22.4</c:v>
                </c:pt>
                <c:pt idx="38">
                  <c:v>22.4</c:v>
                </c:pt>
                <c:pt idx="39">
                  <c:v>22.2</c:v>
                </c:pt>
                <c:pt idx="40">
                  <c:v>22.2</c:v>
                </c:pt>
                <c:pt idx="41">
                  <c:v>22.2</c:v>
                </c:pt>
                <c:pt idx="42">
                  <c:v>22.5</c:v>
                </c:pt>
                <c:pt idx="43">
                  <c:v>22.5</c:v>
                </c:pt>
                <c:pt idx="44">
                  <c:v>22.6</c:v>
                </c:pt>
                <c:pt idx="45">
                  <c:v>22.9</c:v>
                </c:pt>
                <c:pt idx="46">
                  <c:v>23.1</c:v>
                </c:pt>
                <c:pt idx="47">
                  <c:v>23.3</c:v>
                </c:pt>
                <c:pt idx="48">
                  <c:v>23.5</c:v>
                </c:pt>
                <c:pt idx="49">
                  <c:v>23.6</c:v>
                </c:pt>
                <c:pt idx="50" formatCode="#,##0.0">
                  <c:v>24</c:v>
                </c:pt>
                <c:pt idx="51" formatCode="#,##0.0">
                  <c:v>24</c:v>
                </c:pt>
                <c:pt idx="52">
                  <c:v>24.3</c:v>
                </c:pt>
                <c:pt idx="53">
                  <c:v>24.1</c:v>
                </c:pt>
                <c:pt idx="54">
                  <c:v>24.4</c:v>
                </c:pt>
                <c:pt idx="55">
                  <c:v>24.7</c:v>
                </c:pt>
                <c:pt idx="56">
                  <c:v>24.9</c:v>
                </c:pt>
                <c:pt idx="57" formatCode="#,##0.0">
                  <c:v>25</c:v>
                </c:pt>
                <c:pt idx="58">
                  <c:v>25.3</c:v>
                </c:pt>
                <c:pt idx="59">
                  <c:v>25.2</c:v>
                </c:pt>
                <c:pt idx="60">
                  <c:v>25.5</c:v>
                </c:pt>
                <c:pt idx="61">
                  <c:v>25.5</c:v>
                </c:pt>
                <c:pt idx="62">
                  <c:v>25.2</c:v>
                </c:pt>
                <c:pt idx="63">
                  <c:v>25.2</c:v>
                </c:pt>
                <c:pt idx="64" formatCode="#,##0.0">
                  <c:v>25</c:v>
                </c:pt>
                <c:pt idx="65" formatCode="#,##0.0">
                  <c:v>25</c:v>
                </c:pt>
                <c:pt idx="66">
                  <c:v>25.1</c:v>
                </c:pt>
                <c:pt idx="67">
                  <c:v>25.1</c:v>
                </c:pt>
                <c:pt idx="68">
                  <c:v>25.3</c:v>
                </c:pt>
                <c:pt idx="69" formatCode="#,##0.0">
                  <c:v>25</c:v>
                </c:pt>
                <c:pt idx="70" formatCode="#,##0.0">
                  <c:v>25</c:v>
                </c:pt>
                <c:pt idx="71">
                  <c:v>24.9</c:v>
                </c:pt>
                <c:pt idx="72" formatCode="#,##0.0">
                  <c:v>25</c:v>
                </c:pt>
                <c:pt idx="73">
                  <c:v>24.8</c:v>
                </c:pt>
                <c:pt idx="74">
                  <c:v>24.7</c:v>
                </c:pt>
                <c:pt idx="75">
                  <c:v>24.3</c:v>
                </c:pt>
                <c:pt idx="76" formatCode="#,##0.0">
                  <c:v>24</c:v>
                </c:pt>
                <c:pt idx="77">
                  <c:v>24.1</c:v>
                </c:pt>
                <c:pt idx="78">
                  <c:v>23.9</c:v>
                </c:pt>
                <c:pt idx="79">
                  <c:v>23.6</c:v>
                </c:pt>
                <c:pt idx="80">
                  <c:v>23.7</c:v>
                </c:pt>
                <c:pt idx="81">
                  <c:v>23.5</c:v>
                </c:pt>
                <c:pt idx="82">
                  <c:v>23.5</c:v>
                </c:pt>
                <c:pt idx="83">
                  <c:v>23.2</c:v>
                </c:pt>
                <c:pt idx="84" formatCode="#,##0.0">
                  <c:v>23</c:v>
                </c:pt>
                <c:pt idx="85">
                  <c:v>23.1</c:v>
                </c:pt>
                <c:pt idx="86" formatCode="#,##0.0">
                  <c:v>23</c:v>
                </c:pt>
                <c:pt idx="87">
                  <c:v>22.6</c:v>
                </c:pt>
                <c:pt idx="88">
                  <c:v>22.3</c:v>
                </c:pt>
                <c:pt idx="89">
                  <c:v>22.5</c:v>
                </c:pt>
                <c:pt idx="90">
                  <c:v>22.1</c:v>
                </c:pt>
                <c:pt idx="91" formatCode="#,##0.0">
                  <c:v>22</c:v>
                </c:pt>
                <c:pt idx="92">
                  <c:v>22.2</c:v>
                </c:pt>
                <c:pt idx="93">
                  <c:v>22.2</c:v>
                </c:pt>
                <c:pt idx="94">
                  <c:v>21.6</c:v>
                </c:pt>
                <c:pt idx="95">
                  <c:v>21.7</c:v>
                </c:pt>
                <c:pt idx="96">
                  <c:v>21.4</c:v>
                </c:pt>
                <c:pt idx="97">
                  <c:v>21.3</c:v>
                </c:pt>
                <c:pt idx="98">
                  <c:v>21.1</c:v>
                </c:pt>
                <c:pt idx="99">
                  <c:v>20.9</c:v>
                </c:pt>
                <c:pt idx="100">
                  <c:v>20.8</c:v>
                </c:pt>
                <c:pt idx="101">
                  <c:v>20.6</c:v>
                </c:pt>
                <c:pt idx="102">
                  <c:v>20.7</c:v>
                </c:pt>
                <c:pt idx="103">
                  <c:v>20.5</c:v>
                </c:pt>
                <c:pt idx="104">
                  <c:v>20.2</c:v>
                </c:pt>
                <c:pt idx="105" formatCode="#,##0.0">
                  <c:v>20</c:v>
                </c:pt>
                <c:pt idx="106">
                  <c:v>20.3</c:v>
                </c:pt>
                <c:pt idx="107">
                  <c:v>19.7</c:v>
                </c:pt>
                <c:pt idx="108">
                  <c:v>19.399999999999999</c:v>
                </c:pt>
                <c:pt idx="109">
                  <c:v>19.2</c:v>
                </c:pt>
                <c:pt idx="110" formatCode="#,##0.0">
                  <c:v>19</c:v>
                </c:pt>
                <c:pt idx="111" formatCode="#,##0.0">
                  <c:v>19</c:v>
                </c:pt>
                <c:pt idx="112" formatCode="#,##0.0">
                  <c:v>19</c:v>
                </c:pt>
                <c:pt idx="113">
                  <c:v>18.399999999999999</c:v>
                </c:pt>
                <c:pt idx="114">
                  <c:v>18.3</c:v>
                </c:pt>
                <c:pt idx="115">
                  <c:v>18.100000000000001</c:v>
                </c:pt>
                <c:pt idx="116">
                  <c:v>18.100000000000001</c:v>
                </c:pt>
                <c:pt idx="117">
                  <c:v>17.899999999999999</c:v>
                </c:pt>
                <c:pt idx="118">
                  <c:v>17.8</c:v>
                </c:pt>
                <c:pt idx="119">
                  <c:v>17.7</c:v>
                </c:pt>
                <c:pt idx="120">
                  <c:v>17.399999999999999</c:v>
                </c:pt>
                <c:pt idx="121">
                  <c:v>17.3</c:v>
                </c:pt>
                <c:pt idx="122">
                  <c:v>17.100000000000001</c:v>
                </c:pt>
                <c:pt idx="123">
                  <c:v>16.8</c:v>
                </c:pt>
                <c:pt idx="124">
                  <c:v>16.5</c:v>
                </c:pt>
                <c:pt idx="125">
                  <c:v>16.600000000000001</c:v>
                </c:pt>
                <c:pt idx="126">
                  <c:v>16.5</c:v>
                </c:pt>
                <c:pt idx="127">
                  <c:v>16.7</c:v>
                </c:pt>
                <c:pt idx="128">
                  <c:v>16.5</c:v>
                </c:pt>
                <c:pt idx="129">
                  <c:v>16.600000000000001</c:v>
                </c:pt>
                <c:pt idx="130">
                  <c:v>16.2</c:v>
                </c:pt>
                <c:pt idx="131" formatCode="#,##0.0">
                  <c:v>16</c:v>
                </c:pt>
                <c:pt idx="132">
                  <c:v>16.100000000000001</c:v>
                </c:pt>
                <c:pt idx="133">
                  <c:v>16.100000000000001</c:v>
                </c:pt>
                <c:pt idx="134">
                  <c:v>15.9</c:v>
                </c:pt>
                <c:pt idx="135">
                  <c:v>15.8</c:v>
                </c:pt>
                <c:pt idx="136">
                  <c:v>15.6</c:v>
                </c:pt>
                <c:pt idx="137">
                  <c:v>15.3</c:v>
                </c:pt>
                <c:pt idx="138">
                  <c:v>15.4</c:v>
                </c:pt>
                <c:pt idx="139">
                  <c:v>15.2</c:v>
                </c:pt>
                <c:pt idx="140">
                  <c:v>15.4</c:v>
                </c:pt>
                <c:pt idx="141">
                  <c:v>15.5</c:v>
                </c:pt>
                <c:pt idx="142">
                  <c:v>15.6</c:v>
                </c:pt>
                <c:pt idx="143">
                  <c:v>15.5</c:v>
                </c:pt>
                <c:pt idx="144">
                  <c:v>15.6</c:v>
                </c:pt>
                <c:pt idx="145">
                  <c:v>15.6</c:v>
                </c:pt>
                <c:pt idx="146">
                  <c:v>15.4</c:v>
                </c:pt>
                <c:pt idx="147">
                  <c:v>16.600000000000001</c:v>
                </c:pt>
                <c:pt idx="148">
                  <c:v>17.5</c:v>
                </c:pt>
                <c:pt idx="149">
                  <c:v>18.399999999999999</c:v>
                </c:pt>
                <c:pt idx="150" formatCode="#,##0.0">
                  <c:v>19</c:v>
                </c:pt>
                <c:pt idx="151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B-413C-B919-A0E6EFBBA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695192"/>
        <c:axId val="107687992"/>
      </c:lineChart>
      <c:catAx>
        <c:axId val="107695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7687992"/>
        <c:crosses val="autoZero"/>
        <c:auto val="1"/>
        <c:lblAlgn val="ctr"/>
        <c:lblOffset val="100"/>
        <c:tickLblSkip val="12"/>
        <c:noMultiLvlLbl val="0"/>
      </c:catAx>
      <c:valAx>
        <c:axId val="107687992"/>
        <c:scaling>
          <c:orientation val="minMax"/>
          <c:max val="26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76951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2</xdr:row>
      <xdr:rowOff>76200</xdr:rowOff>
    </xdr:from>
    <xdr:to>
      <xdr:col>10</xdr:col>
      <xdr:colOff>192405</xdr:colOff>
      <xdr:row>20</xdr:row>
      <xdr:rowOff>114300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D472F0F-ECFA-1638-BDB2-D42A9F977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2</xdr:row>
      <xdr:rowOff>76200</xdr:rowOff>
    </xdr:from>
    <xdr:to>
      <xdr:col>7</xdr:col>
      <xdr:colOff>460375</xdr:colOff>
      <xdr:row>29</xdr:row>
      <xdr:rowOff>117475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37E0DD-A9F3-4C16-A7B1-41BD876CC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624840"/>
          <a:ext cx="4102735" cy="4879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330487</xdr:colOff>
      <xdr:row>5</xdr:row>
      <xdr:rowOff>14889</xdr:rowOff>
    </xdr:from>
    <xdr:to>
      <xdr:col>9</xdr:col>
      <xdr:colOff>246995</xdr:colOff>
      <xdr:row>19</xdr:row>
      <xdr:rowOff>176814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FB34F6D-ED30-53EE-C735-49204A9B0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334934</xdr:colOff>
      <xdr:row>2</xdr:row>
      <xdr:rowOff>127287</xdr:rowOff>
    </xdr:from>
    <xdr:to>
      <xdr:col>4</xdr:col>
      <xdr:colOff>8659</xdr:colOff>
      <xdr:row>19</xdr:row>
      <xdr:rowOff>25978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B3B7DCF-8663-4AAA-B3F7-A5652C620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1017718</xdr:colOff>
      <xdr:row>3</xdr:row>
      <xdr:rowOff>126964</xdr:rowOff>
    </xdr:from>
    <xdr:to>
      <xdr:col>5</xdr:col>
      <xdr:colOff>922869</xdr:colOff>
      <xdr:row>15</xdr:row>
      <xdr:rowOff>107246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D537353-7A52-418D-A93B-7D95B21DF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331250</xdr:colOff>
      <xdr:row>1</xdr:row>
      <xdr:rowOff>0</xdr:rowOff>
    </xdr:from>
    <xdr:to>
      <xdr:col>12</xdr:col>
      <xdr:colOff>42216</xdr:colOff>
      <xdr:row>1</xdr:row>
      <xdr:rowOff>1519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610FE13-6DAA-48C9-B495-2095E8338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586740</xdr:colOff>
      <xdr:row>2</xdr:row>
      <xdr:rowOff>76200</xdr:rowOff>
    </xdr:from>
    <xdr:to>
      <xdr:col>4</xdr:col>
      <xdr:colOff>137160</xdr:colOff>
      <xdr:row>13</xdr:row>
      <xdr:rowOff>137160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DEDB23A-7284-4CFB-90F2-A679D375B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197292</xdr:colOff>
      <xdr:row>2</xdr:row>
      <xdr:rowOff>77611</xdr:rowOff>
    </xdr:from>
    <xdr:to>
      <xdr:col>6</xdr:col>
      <xdr:colOff>670116</xdr:colOff>
      <xdr:row>27</xdr:row>
      <xdr:rowOff>17334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786FD82-31FE-4801-A0AD-D85054CB0B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01"/>
        <a:stretch/>
      </xdr:blipFill>
      <xdr:spPr bwMode="auto">
        <a:xfrm>
          <a:off x="197292" y="444500"/>
          <a:ext cx="4303991" cy="4525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</xdr:row>
      <xdr:rowOff>91440</xdr:rowOff>
    </xdr:from>
    <xdr:to>
      <xdr:col>7</xdr:col>
      <xdr:colOff>243840</xdr:colOff>
      <xdr:row>11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551304F-A5C4-0246-5D56-12057D0C6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31573</xdr:colOff>
      <xdr:row>2</xdr:row>
      <xdr:rowOff>89714</xdr:rowOff>
    </xdr:from>
    <xdr:to>
      <xdr:col>8</xdr:col>
      <xdr:colOff>160867</xdr:colOff>
      <xdr:row>33</xdr:row>
      <xdr:rowOff>154554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FB6CD15-F64E-4493-BEDA-765AC5AF8C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31"/>
        <a:stretch/>
      </xdr:blipFill>
      <xdr:spPr bwMode="auto">
        <a:xfrm>
          <a:off x="691973" y="453781"/>
          <a:ext cx="4752094" cy="5585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19315</xdr:colOff>
      <xdr:row>3</xdr:row>
      <xdr:rowOff>26582</xdr:rowOff>
    </xdr:from>
    <xdr:to>
      <xdr:col>6</xdr:col>
      <xdr:colOff>502854</xdr:colOff>
      <xdr:row>27</xdr:row>
      <xdr:rowOff>132907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235A92C-C0A4-4DB0-8A75-71824B256B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87"/>
        <a:stretch/>
      </xdr:blipFill>
      <xdr:spPr bwMode="auto">
        <a:xfrm>
          <a:off x="577524" y="584791"/>
          <a:ext cx="3611283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647701</xdr:colOff>
      <xdr:row>2</xdr:row>
      <xdr:rowOff>163830</xdr:rowOff>
    </xdr:from>
    <xdr:to>
      <xdr:col>7</xdr:col>
      <xdr:colOff>591821</xdr:colOff>
      <xdr:row>14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2D8AA7A-CB83-9164-8ABF-57FE68D23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280737</xdr:colOff>
      <xdr:row>3</xdr:row>
      <xdr:rowOff>46454</xdr:rowOff>
    </xdr:from>
    <xdr:to>
      <xdr:col>8</xdr:col>
      <xdr:colOff>75866</xdr:colOff>
      <xdr:row>16</xdr:row>
      <xdr:rowOff>54342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445A558-6827-A540-ECA5-65D92D03E4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578556</xdr:colOff>
      <xdr:row>2</xdr:row>
      <xdr:rowOff>119945</xdr:rowOff>
    </xdr:from>
    <xdr:to>
      <xdr:col>7</xdr:col>
      <xdr:colOff>232834</xdr:colOff>
      <xdr:row>17</xdr:row>
      <xdr:rowOff>109360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5BEE0A2-C0AF-4C23-8A33-4CEE5AB0E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410210</xdr:colOff>
      <xdr:row>3</xdr:row>
      <xdr:rowOff>157481</xdr:rowOff>
    </xdr:from>
    <xdr:to>
      <xdr:col>8</xdr:col>
      <xdr:colOff>2540</xdr:colOff>
      <xdr:row>15</xdr:row>
      <xdr:rowOff>101600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6C7C4E3-CC18-4F9D-93F5-C1D7818F6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0.74827</cdr:x>
      <cdr:y>0.60531</cdr:y>
    </cdr:from>
    <cdr:to>
      <cdr:x>0.82905</cdr:x>
      <cdr:y>0.70615</cdr:y>
    </cdr:to>
    <cdr:sp macro="" textlink="">
      <cdr:nvSpPr>
        <cdr:cNvPr id="2" name="CasellaDiTesto 1">
          <a:extLst xmlns:a="http://schemas.openxmlformats.org/drawingml/2006/main">
            <a:ext uri="{FF2B5EF4-FFF2-40B4-BE49-F238E27FC236}">
              <a16:creationId xmlns:a16="http://schemas.microsoft.com/office/drawing/2014/main" id="{834F52C5-F850-FFB6-56FC-CDCF896B5291}"/>
            </a:ext>
          </a:extLst>
        </cdr:cNvPr>
        <cdr:cNvSpPr txBox="1"/>
      </cdr:nvSpPr>
      <cdr:spPr>
        <a:xfrm xmlns:a="http://schemas.openxmlformats.org/drawingml/2006/main">
          <a:off x="4556696" y="1541320"/>
          <a:ext cx="491922" cy="256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100">
              <a:solidFill>
                <a:sysClr val="windowText" lastClr="000000"/>
              </a:solidFill>
            </a:rPr>
            <a:t>71,6</a:t>
          </a:r>
        </a:p>
      </cdr:txBody>
    </cdr:sp>
  </cdr:relSizeAnchor>
  <cdr:relSizeAnchor xmlns:cdr="http://schemas.openxmlformats.org/drawingml/2006/chartDrawing">
    <cdr:from>
      <cdr:x>0.60218</cdr:x>
      <cdr:y>0.42994</cdr:y>
    </cdr:from>
    <cdr:to>
      <cdr:x>0.67784</cdr:x>
      <cdr:y>0.48956</cdr:y>
    </cdr:to>
    <cdr:sp macro="" textlink="">
      <cdr:nvSpPr>
        <cdr:cNvPr id="3" name="CasellaDiTesto 1">
          <a:extLst xmlns:a="http://schemas.openxmlformats.org/drawingml/2006/main">
            <a:ext uri="{FF2B5EF4-FFF2-40B4-BE49-F238E27FC236}">
              <a16:creationId xmlns:a16="http://schemas.microsoft.com/office/drawing/2014/main" id="{2ECDF718-1325-F396-9799-6920022E560B}"/>
            </a:ext>
          </a:extLst>
        </cdr:cNvPr>
        <cdr:cNvSpPr txBox="1"/>
      </cdr:nvSpPr>
      <cdr:spPr>
        <a:xfrm xmlns:a="http://schemas.openxmlformats.org/drawingml/2006/main">
          <a:off x="3667038" y="1094773"/>
          <a:ext cx="460743" cy="15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 b="0">
              <a:solidFill>
                <a:sysClr val="windowText" lastClr="000000"/>
              </a:solidFill>
            </a:rPr>
            <a:t>52,7</a:t>
          </a:r>
        </a:p>
      </cdr:txBody>
    </cdr:sp>
  </cdr:relSizeAnchor>
  <cdr:relSizeAnchor xmlns:cdr="http://schemas.openxmlformats.org/drawingml/2006/chartDrawing">
    <cdr:from>
      <cdr:x>0.91759</cdr:x>
      <cdr:y>0.26321</cdr:y>
    </cdr:from>
    <cdr:to>
      <cdr:x>0.99325</cdr:x>
      <cdr:y>0.32283</cdr:y>
    </cdr:to>
    <cdr:sp macro="" textlink="">
      <cdr:nvSpPr>
        <cdr:cNvPr id="4" name="CasellaDiTesto 1">
          <a:extLst xmlns:a="http://schemas.openxmlformats.org/drawingml/2006/main">
            <a:ext uri="{FF2B5EF4-FFF2-40B4-BE49-F238E27FC236}">
              <a16:creationId xmlns:a16="http://schemas.microsoft.com/office/drawing/2014/main" id="{2ECDF718-1325-F396-9799-6920022E560B}"/>
            </a:ext>
          </a:extLst>
        </cdr:cNvPr>
        <cdr:cNvSpPr txBox="1"/>
      </cdr:nvSpPr>
      <cdr:spPr>
        <a:xfrm xmlns:a="http://schemas.openxmlformats.org/drawingml/2006/main">
          <a:off x="5587791" y="670233"/>
          <a:ext cx="460743" cy="151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>
              <a:solidFill>
                <a:sysClr val="windowText" lastClr="000000"/>
              </a:solidFill>
            </a:rPr>
            <a:t>91,7</a:t>
          </a:r>
        </a:p>
      </cdr:txBody>
    </cdr:sp>
  </cdr:relSizeAnchor>
  <cdr:relSizeAnchor xmlns:cdr="http://schemas.openxmlformats.org/drawingml/2006/chartDrawing">
    <cdr:from>
      <cdr:x>0.79009</cdr:x>
      <cdr:y>0.0949</cdr:y>
    </cdr:from>
    <cdr:to>
      <cdr:x>0.86575</cdr:x>
      <cdr:y>0.15452</cdr:y>
    </cdr:to>
    <cdr:sp macro="" textlink="">
      <cdr:nvSpPr>
        <cdr:cNvPr id="5" name="CasellaDiTesto 1">
          <a:extLst xmlns:a="http://schemas.openxmlformats.org/drawingml/2006/main">
            <a:ext uri="{FF2B5EF4-FFF2-40B4-BE49-F238E27FC236}">
              <a16:creationId xmlns:a16="http://schemas.microsoft.com/office/drawing/2014/main" id="{2ECDF718-1325-F396-9799-6920022E560B}"/>
            </a:ext>
          </a:extLst>
        </cdr:cNvPr>
        <cdr:cNvSpPr txBox="1"/>
      </cdr:nvSpPr>
      <cdr:spPr>
        <a:xfrm xmlns:a="http://schemas.openxmlformats.org/drawingml/2006/main">
          <a:off x="4771256" y="282029"/>
          <a:ext cx="456899" cy="1771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>
              <a:solidFill>
                <a:sysClr val="windowText" lastClr="000000"/>
              </a:solidFill>
            </a:rPr>
            <a:t>76,3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5483</xdr:colOff>
      <xdr:row>2</xdr:row>
      <xdr:rowOff>101022</xdr:rowOff>
    </xdr:from>
    <xdr:to>
      <xdr:col>3</xdr:col>
      <xdr:colOff>53340</xdr:colOff>
      <xdr:row>17</xdr:row>
      <xdr:rowOff>121919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81F2D10-DD5D-49E9-BE86-DDBEB9AF1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188870</xdr:colOff>
      <xdr:row>3</xdr:row>
      <xdr:rowOff>44744</xdr:rowOff>
    </xdr:from>
    <xdr:to>
      <xdr:col>8</xdr:col>
      <xdr:colOff>547077</xdr:colOff>
      <xdr:row>14</xdr:row>
      <xdr:rowOff>149795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27B3E4-ED45-F7C5-9A53-766115812F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2</xdr:row>
      <xdr:rowOff>68580</xdr:rowOff>
    </xdr:from>
    <xdr:to>
      <xdr:col>7</xdr:col>
      <xdr:colOff>15240</xdr:colOff>
      <xdr:row>18</xdr:row>
      <xdr:rowOff>81280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C7420DF-50B4-AE33-FB0D-AEA4F1A06B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385486</xdr:colOff>
      <xdr:row>2</xdr:row>
      <xdr:rowOff>111389</xdr:rowOff>
    </xdr:from>
    <xdr:to>
      <xdr:col>7</xdr:col>
      <xdr:colOff>255312</xdr:colOff>
      <xdr:row>15</xdr:row>
      <xdr:rowOff>103769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2AF309-24D7-4403-8B6A-AE57B44A3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315576</xdr:colOff>
      <xdr:row>2</xdr:row>
      <xdr:rowOff>99829</xdr:rowOff>
    </xdr:from>
    <xdr:to>
      <xdr:col>12</xdr:col>
      <xdr:colOff>220826</xdr:colOff>
      <xdr:row>29</xdr:row>
      <xdr:rowOff>37869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AC9E3D8-44B6-4312-9804-4F34CC60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3</xdr:row>
      <xdr:rowOff>15240</xdr:rowOff>
    </xdr:from>
    <xdr:to>
      <xdr:col>12</xdr:col>
      <xdr:colOff>53340</xdr:colOff>
      <xdr:row>27</xdr:row>
      <xdr:rowOff>175260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0670220-1B55-478F-A49A-9C46112B6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2</xdr:row>
      <xdr:rowOff>15240</xdr:rowOff>
    </xdr:from>
    <xdr:to>
      <xdr:col>11</xdr:col>
      <xdr:colOff>259080</xdr:colOff>
      <xdr:row>25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DDE2137-9D50-4F73-AD34-78ED7BDA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81000"/>
          <a:ext cx="6103620" cy="412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502920</xdr:colOff>
      <xdr:row>3</xdr:row>
      <xdr:rowOff>144780</xdr:rowOff>
    </xdr:from>
    <xdr:to>
      <xdr:col>10</xdr:col>
      <xdr:colOff>594360</xdr:colOff>
      <xdr:row>9</xdr:row>
      <xdr:rowOff>38100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F8F0029-809A-43A9-A3AA-25D62B1325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520" y="328930"/>
          <a:ext cx="1685290" cy="998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106680</xdr:colOff>
      <xdr:row>4</xdr:row>
      <xdr:rowOff>38100</xdr:rowOff>
    </xdr:from>
    <xdr:to>
      <xdr:col>12</xdr:col>
      <xdr:colOff>198120</xdr:colOff>
      <xdr:row>44</xdr:row>
      <xdr:rowOff>144780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6A6CA79-5BAB-4C73-ACD3-46D7CD622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showGridLines="0" zoomScale="102" zoomScaleNormal="102" workbookViewId="0">
      <selection activeCell="B13" sqref="B13"/>
    </sheetView>
  </sheetViews>
  <sheetFormatPr defaultColWidth="26.28515625" defaultRowHeight="15" x14ac:dyDescent="0.25"/>
  <cols>
    <col min="1" max="1" width="4" customWidth="1"/>
    <col min="2" max="2" width="23.28515625" customWidth="1"/>
    <col min="3" max="7" width="12.28515625" customWidth="1"/>
  </cols>
  <sheetData>
    <row r="2" spans="2:8" x14ac:dyDescent="0.25">
      <c r="B2" t="s">
        <v>512</v>
      </c>
    </row>
    <row r="3" spans="2:8" ht="6.6" customHeight="1" x14ac:dyDescent="0.25"/>
    <row r="4" spans="2:8" x14ac:dyDescent="0.25">
      <c r="B4" s="32"/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</row>
    <row r="5" spans="2:8" x14ac:dyDescent="0.25">
      <c r="B5" s="46"/>
      <c r="C5" s="327" t="s">
        <v>0</v>
      </c>
      <c r="D5" s="327"/>
      <c r="E5" s="327"/>
      <c r="F5" s="327"/>
      <c r="G5" s="327"/>
    </row>
    <row r="6" spans="2:8" x14ac:dyDescent="0.25">
      <c r="B6" s="33" t="s">
        <v>1</v>
      </c>
      <c r="C6" s="34">
        <v>59816673</v>
      </c>
      <c r="D6" s="35">
        <v>59641488</v>
      </c>
      <c r="E6" s="35">
        <v>59236213</v>
      </c>
      <c r="F6" s="35">
        <v>59030133</v>
      </c>
      <c r="G6" s="35">
        <v>58997201</v>
      </c>
      <c r="H6" s="1"/>
    </row>
    <row r="7" spans="2:8" x14ac:dyDescent="0.25">
      <c r="B7" s="33" t="s">
        <v>2</v>
      </c>
      <c r="C7" s="36">
        <v>20203969</v>
      </c>
      <c r="D7" s="36">
        <v>19965433</v>
      </c>
      <c r="E7" s="36">
        <v>19722623</v>
      </c>
      <c r="F7" s="36">
        <v>19492247</v>
      </c>
      <c r="G7" s="36">
        <v>19407344</v>
      </c>
      <c r="H7" s="1"/>
    </row>
    <row r="8" spans="2:8" x14ac:dyDescent="0.25">
      <c r="B8" s="33" t="s">
        <v>3</v>
      </c>
      <c r="C8" s="36">
        <v>12332082</v>
      </c>
      <c r="D8" s="36">
        <v>12237879</v>
      </c>
      <c r="E8" s="36">
        <v>12086078</v>
      </c>
      <c r="F8" s="36">
        <v>12002452</v>
      </c>
      <c r="G8" s="36">
        <v>12063245</v>
      </c>
      <c r="H8" s="1"/>
    </row>
    <row r="9" spans="2:8" x14ac:dyDescent="0.25">
      <c r="B9" s="46"/>
      <c r="C9" s="327" t="s">
        <v>4</v>
      </c>
      <c r="D9" s="327"/>
      <c r="E9" s="327"/>
      <c r="F9" s="327"/>
      <c r="G9" s="327"/>
    </row>
    <row r="10" spans="2:8" x14ac:dyDescent="0.25">
      <c r="B10" s="33" t="s">
        <v>1</v>
      </c>
      <c r="C10" s="36">
        <v>-121096</v>
      </c>
      <c r="D10" s="37">
        <v>-175185</v>
      </c>
      <c r="E10" s="37">
        <v>-405275</v>
      </c>
      <c r="F10" s="37">
        <v>-206080</v>
      </c>
      <c r="G10" s="37">
        <v>-32932</v>
      </c>
    </row>
    <row r="11" spans="2:8" x14ac:dyDescent="0.25">
      <c r="B11" s="33" t="s">
        <v>2</v>
      </c>
      <c r="C11" s="36">
        <v>-202104</v>
      </c>
      <c r="D11" s="38">
        <v>-238536</v>
      </c>
      <c r="E11" s="38">
        <v>-242810</v>
      </c>
      <c r="F11" s="38">
        <v>-230376</v>
      </c>
      <c r="G11" s="38">
        <v>-84903</v>
      </c>
    </row>
    <row r="12" spans="2:8" x14ac:dyDescent="0.25">
      <c r="B12" s="39" t="s">
        <v>3</v>
      </c>
      <c r="C12" s="40">
        <v>-71319</v>
      </c>
      <c r="D12" s="41">
        <v>-94203</v>
      </c>
      <c r="E12" s="41">
        <v>-151801</v>
      </c>
      <c r="F12" s="41">
        <v>-83626</v>
      </c>
      <c r="G12" s="41">
        <v>60793</v>
      </c>
    </row>
    <row r="13" spans="2:8" x14ac:dyDescent="0.25">
      <c r="B13" t="s">
        <v>513</v>
      </c>
      <c r="F13" s="4"/>
      <c r="G13" s="4"/>
    </row>
    <row r="14" spans="2:8" x14ac:dyDescent="0.25">
      <c r="F14" s="4"/>
      <c r="G14" s="4"/>
    </row>
  </sheetData>
  <mergeCells count="2">
    <mergeCell ref="C9:G9"/>
    <mergeCell ref="C5:G5"/>
  </mergeCells>
  <phoneticPr fontId="1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10"/>
  <sheetViews>
    <sheetView showGridLines="0" zoomScale="94" zoomScaleNormal="94" workbookViewId="0">
      <selection activeCell="B2" sqref="B2"/>
    </sheetView>
  </sheetViews>
  <sheetFormatPr defaultRowHeight="15" x14ac:dyDescent="0.25"/>
  <cols>
    <col min="1" max="1" width="3" customWidth="1"/>
    <col min="2" max="2" width="20.28515625" customWidth="1"/>
    <col min="8" max="8" width="0" hidden="1" customWidth="1"/>
  </cols>
  <sheetData>
    <row r="2" spans="2:8" x14ac:dyDescent="0.25">
      <c r="B2" s="317" t="s">
        <v>524</v>
      </c>
    </row>
    <row r="3" spans="2:8" ht="6" customHeight="1" x14ac:dyDescent="0.25">
      <c r="B3" s="30"/>
    </row>
    <row r="4" spans="2:8" x14ac:dyDescent="0.25">
      <c r="B4" s="32"/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</row>
    <row r="5" spans="2:8" x14ac:dyDescent="0.25">
      <c r="B5" s="278" t="s">
        <v>16</v>
      </c>
      <c r="C5" s="281">
        <v>23.644848</v>
      </c>
      <c r="D5" s="282">
        <v>25.512884</v>
      </c>
      <c r="E5" s="282">
        <v>24.430603000000001</v>
      </c>
      <c r="F5" s="281">
        <v>20.805513000000001</v>
      </c>
      <c r="G5" s="282">
        <v>18.035435</v>
      </c>
      <c r="H5" s="16">
        <v>16.2</v>
      </c>
    </row>
    <row r="6" spans="2:8" x14ac:dyDescent="0.25">
      <c r="B6" s="42" t="s">
        <v>18</v>
      </c>
      <c r="C6" s="283">
        <v>15.665182</v>
      </c>
      <c r="D6" s="284">
        <v>18.879280999999999</v>
      </c>
      <c r="E6" s="284">
        <v>18.593250999999999</v>
      </c>
      <c r="F6" s="283">
        <v>14.832134</v>
      </c>
      <c r="G6" s="284">
        <v>11.967101</v>
      </c>
      <c r="H6" s="14">
        <v>11</v>
      </c>
    </row>
    <row r="7" spans="2:8" x14ac:dyDescent="0.25">
      <c r="B7" s="42" t="s">
        <v>19</v>
      </c>
      <c r="C7" s="283">
        <v>14.325153999999999</v>
      </c>
      <c r="D7" s="284">
        <v>16.372755999999999</v>
      </c>
      <c r="E7" s="284">
        <v>15.369956999999999</v>
      </c>
      <c r="F7" s="283">
        <v>13.373415</v>
      </c>
      <c r="G7" s="284">
        <v>11.402801</v>
      </c>
      <c r="H7" s="14">
        <v>10.6</v>
      </c>
    </row>
    <row r="8" spans="2:8" x14ac:dyDescent="0.25">
      <c r="B8" s="42" t="s">
        <v>20</v>
      </c>
      <c r="C8" s="283">
        <v>19.443408999999999</v>
      </c>
      <c r="D8" s="284">
        <v>21.419922</v>
      </c>
      <c r="E8" s="284">
        <v>20.733163000000001</v>
      </c>
      <c r="F8" s="283">
        <v>16.525599</v>
      </c>
      <c r="G8" s="284">
        <v>13.616327</v>
      </c>
      <c r="H8" s="14">
        <v>12.3</v>
      </c>
    </row>
    <row r="9" spans="2:8" x14ac:dyDescent="0.25">
      <c r="B9" s="43" t="s">
        <v>21</v>
      </c>
      <c r="C9" s="285">
        <v>35.717069000000002</v>
      </c>
      <c r="D9" s="286">
        <v>36.75441</v>
      </c>
      <c r="E9" s="286">
        <v>35.073839</v>
      </c>
      <c r="F9" s="285">
        <v>31.320105000000002</v>
      </c>
      <c r="G9" s="286">
        <v>28.399018999999999</v>
      </c>
      <c r="H9" s="16">
        <v>24.7</v>
      </c>
    </row>
    <row r="10" spans="2:8" x14ac:dyDescent="0.25">
      <c r="B10" s="318" t="s">
        <v>518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G21"/>
  <sheetViews>
    <sheetView showGridLines="0" workbookViewId="0">
      <selection activeCell="B20" sqref="B20"/>
    </sheetView>
  </sheetViews>
  <sheetFormatPr defaultRowHeight="15" x14ac:dyDescent="0.25"/>
  <cols>
    <col min="1" max="1" width="3.5703125" customWidth="1"/>
    <col min="2" max="2" width="36.5703125" bestFit="1" customWidth="1"/>
    <col min="7" max="7" width="9.7109375" customWidth="1"/>
  </cols>
  <sheetData>
    <row r="2" spans="2:7" x14ac:dyDescent="0.25">
      <c r="B2" s="317" t="s">
        <v>525</v>
      </c>
    </row>
    <row r="3" spans="2:7" x14ac:dyDescent="0.25">
      <c r="B3" s="7"/>
    </row>
    <row r="4" spans="2:7" x14ac:dyDescent="0.25">
      <c r="B4" s="9"/>
      <c r="C4" s="10">
        <v>2019</v>
      </c>
      <c r="D4" s="10">
        <v>2020</v>
      </c>
      <c r="E4" s="10">
        <v>2021</v>
      </c>
      <c r="F4" s="10">
        <v>2022</v>
      </c>
      <c r="G4" s="10">
        <v>2023</v>
      </c>
    </row>
    <row r="5" spans="2:7" x14ac:dyDescent="0.25">
      <c r="B5" s="11" t="s">
        <v>7</v>
      </c>
      <c r="C5" s="7">
        <v>10.1</v>
      </c>
      <c r="D5" s="7">
        <v>10</v>
      </c>
      <c r="E5" s="7">
        <v>9.8000000000000007</v>
      </c>
      <c r="F5" s="7">
        <v>9.6999999999999993</v>
      </c>
      <c r="G5" s="7">
        <v>9.5</v>
      </c>
    </row>
    <row r="6" spans="2:7" x14ac:dyDescent="0.25">
      <c r="B6" s="11" t="s">
        <v>16</v>
      </c>
      <c r="C6" s="7">
        <v>13.3</v>
      </c>
      <c r="D6" s="7">
        <v>14.2</v>
      </c>
      <c r="E6" s="7">
        <v>12.7</v>
      </c>
      <c r="F6" s="7">
        <v>11.5</v>
      </c>
      <c r="G6" s="7">
        <v>10.5</v>
      </c>
    </row>
    <row r="20" spans="2:2" x14ac:dyDescent="0.25">
      <c r="B20" t="s">
        <v>513</v>
      </c>
    </row>
    <row r="21" spans="2:2" x14ac:dyDescent="0.25">
      <c r="B21" s="2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G11"/>
  <sheetViews>
    <sheetView showGridLines="0" zoomScaleNormal="100" workbookViewId="0">
      <selection activeCell="B2" sqref="B2"/>
    </sheetView>
  </sheetViews>
  <sheetFormatPr defaultRowHeight="15" x14ac:dyDescent="0.25"/>
  <cols>
    <col min="1" max="1" width="3.5703125" customWidth="1"/>
    <col min="2" max="2" width="36.5703125" bestFit="1" customWidth="1"/>
    <col min="7" max="7" width="9.7109375" customWidth="1"/>
  </cols>
  <sheetData>
    <row r="2" spans="2:7" x14ac:dyDescent="0.25">
      <c r="B2" t="s">
        <v>526</v>
      </c>
    </row>
    <row r="3" spans="2:7" ht="8.4499999999999993" customHeight="1" x14ac:dyDescent="0.25"/>
    <row r="4" spans="2:7" x14ac:dyDescent="0.25">
      <c r="B4" s="63"/>
      <c r="C4" s="66">
        <v>2019</v>
      </c>
      <c r="D4" s="66">
        <v>2020</v>
      </c>
      <c r="E4" s="66">
        <v>2021</v>
      </c>
      <c r="F4" s="66">
        <v>2022</v>
      </c>
      <c r="G4" s="66">
        <v>2023</v>
      </c>
    </row>
    <row r="5" spans="2:7" x14ac:dyDescent="0.25">
      <c r="B5" s="287" t="s">
        <v>16</v>
      </c>
      <c r="C5" s="288">
        <v>13.3</v>
      </c>
      <c r="D5" s="288">
        <v>14.2</v>
      </c>
      <c r="E5" s="288">
        <v>12.7</v>
      </c>
      <c r="F5" s="288">
        <v>11.5</v>
      </c>
      <c r="G5" s="288">
        <v>10.5</v>
      </c>
    </row>
    <row r="6" spans="2:7" x14ac:dyDescent="0.25">
      <c r="B6" s="64" t="s">
        <v>9</v>
      </c>
      <c r="C6" s="61">
        <v>11</v>
      </c>
      <c r="D6" s="61">
        <v>12.6</v>
      </c>
      <c r="E6" s="61">
        <v>11.5</v>
      </c>
      <c r="F6" s="61">
        <v>10.199999999999999</v>
      </c>
      <c r="G6" s="61">
        <v>8.3000000000000007</v>
      </c>
    </row>
    <row r="7" spans="2:7" x14ac:dyDescent="0.25">
      <c r="B7" s="64" t="s">
        <v>10</v>
      </c>
      <c r="C7" s="61">
        <v>9.5</v>
      </c>
      <c r="D7" s="61">
        <v>10.5</v>
      </c>
      <c r="E7" s="61">
        <v>9.6</v>
      </c>
      <c r="F7" s="61">
        <v>9.4</v>
      </c>
      <c r="G7" s="61">
        <v>8.8000000000000007</v>
      </c>
    </row>
    <row r="8" spans="2:7" x14ac:dyDescent="0.25">
      <c r="B8" s="64" t="s">
        <v>11</v>
      </c>
      <c r="C8" s="61">
        <v>10.6</v>
      </c>
      <c r="D8" s="61">
        <v>12</v>
      </c>
      <c r="E8" s="61">
        <v>9.8000000000000007</v>
      </c>
      <c r="F8" s="61">
        <v>8.1999999999999993</v>
      </c>
      <c r="G8" s="61">
        <v>7</v>
      </c>
    </row>
    <row r="9" spans="2:7" x14ac:dyDescent="0.25">
      <c r="B9" s="64" t="s">
        <v>12</v>
      </c>
      <c r="C9" s="61">
        <v>16.7</v>
      </c>
      <c r="D9" s="61">
        <v>17.5</v>
      </c>
      <c r="E9" s="61">
        <v>15.3</v>
      </c>
      <c r="F9" s="61">
        <v>13.8</v>
      </c>
      <c r="G9" s="61">
        <v>13.5</v>
      </c>
    </row>
    <row r="10" spans="2:7" x14ac:dyDescent="0.25">
      <c r="B10" s="65" t="s">
        <v>13</v>
      </c>
      <c r="C10" s="62">
        <v>21.3</v>
      </c>
      <c r="D10" s="62">
        <v>19.899999999999999</v>
      </c>
      <c r="E10" s="62">
        <v>19.5</v>
      </c>
      <c r="F10" s="62">
        <v>17.899999999999999</v>
      </c>
      <c r="G10" s="62">
        <v>17.2</v>
      </c>
    </row>
    <row r="11" spans="2:7" x14ac:dyDescent="0.25">
      <c r="B11" s="318" t="s">
        <v>518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G11"/>
  <sheetViews>
    <sheetView showGridLines="0" zoomScaleNormal="100" workbookViewId="0">
      <selection activeCell="B11" sqref="B11"/>
    </sheetView>
  </sheetViews>
  <sheetFormatPr defaultColWidth="8.7109375" defaultRowHeight="15" x14ac:dyDescent="0.25"/>
  <cols>
    <col min="1" max="1" width="2.7109375" style="17" customWidth="1"/>
    <col min="2" max="2" width="19.28515625" style="17" customWidth="1"/>
    <col min="3" max="3" width="13.7109375" style="17" customWidth="1"/>
    <col min="4" max="7" width="14.28515625" style="17" bestFit="1" customWidth="1"/>
    <col min="8" max="16384" width="8.7109375" style="17"/>
  </cols>
  <sheetData>
    <row r="2" spans="2:7" x14ac:dyDescent="0.25">
      <c r="B2" t="s">
        <v>578</v>
      </c>
    </row>
    <row r="3" spans="2:7" ht="6" customHeight="1" x14ac:dyDescent="0.25"/>
    <row r="4" spans="2:7" x14ac:dyDescent="0.25">
      <c r="B4" s="32"/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</row>
    <row r="5" spans="2:7" x14ac:dyDescent="0.25">
      <c r="B5" s="52" t="s">
        <v>7</v>
      </c>
      <c r="C5" s="67">
        <v>68.099999999999994</v>
      </c>
      <c r="D5" s="67">
        <v>67</v>
      </c>
      <c r="E5" s="67">
        <v>68.3</v>
      </c>
      <c r="F5" s="67">
        <v>69.8</v>
      </c>
      <c r="G5" s="67">
        <v>70.400000000000006</v>
      </c>
    </row>
    <row r="6" spans="2:7" x14ac:dyDescent="0.25">
      <c r="B6" s="289" t="s">
        <v>16</v>
      </c>
      <c r="C6" s="290">
        <v>59.049284999999998</v>
      </c>
      <c r="D6" s="290">
        <v>57.466765000000002</v>
      </c>
      <c r="E6" s="290">
        <v>58.224407999999997</v>
      </c>
      <c r="F6" s="290">
        <v>60.141852</v>
      </c>
      <c r="G6" s="290">
        <v>61.479050999999998</v>
      </c>
    </row>
    <row r="7" spans="2:7" x14ac:dyDescent="0.25">
      <c r="B7" s="54" t="s">
        <v>23</v>
      </c>
      <c r="C7" s="55">
        <v>67.258916999999997</v>
      </c>
      <c r="D7" s="56">
        <v>65.180176000000003</v>
      </c>
      <c r="E7" s="56">
        <v>65.858563000000004</v>
      </c>
      <c r="F7" s="56">
        <v>67.514831000000001</v>
      </c>
      <c r="G7" s="56">
        <v>68.555837999999994</v>
      </c>
    </row>
    <row r="8" spans="2:7" x14ac:dyDescent="0.25">
      <c r="B8" s="54" t="s">
        <v>24</v>
      </c>
      <c r="C8" s="55">
        <v>68.885699000000002</v>
      </c>
      <c r="D8" s="56">
        <v>66.852468999999999</v>
      </c>
      <c r="E8" s="56">
        <v>67.234288000000006</v>
      </c>
      <c r="F8" s="56">
        <v>68.982186999999996</v>
      </c>
      <c r="G8" s="56">
        <v>70.521341000000007</v>
      </c>
    </row>
    <row r="9" spans="2:7" x14ac:dyDescent="0.25">
      <c r="B9" s="54" t="s">
        <v>25</v>
      </c>
      <c r="C9" s="55">
        <v>63.581164000000001</v>
      </c>
      <c r="D9" s="56">
        <v>61.959980000000002</v>
      </c>
      <c r="E9" s="56">
        <v>62.486193</v>
      </c>
      <c r="F9" s="56">
        <v>64.756513999999996</v>
      </c>
      <c r="G9" s="56">
        <v>65.858171999999996</v>
      </c>
    </row>
    <row r="10" spans="2:7" x14ac:dyDescent="0.25">
      <c r="B10" s="57" t="s">
        <v>26</v>
      </c>
      <c r="C10" s="58">
        <v>44.815700999999997</v>
      </c>
      <c r="D10" s="59">
        <v>43.775267999999997</v>
      </c>
      <c r="E10" s="59">
        <v>44.835160999999999</v>
      </c>
      <c r="F10" s="59">
        <v>46.662671000000003</v>
      </c>
      <c r="G10" s="59">
        <v>48.228091999999997</v>
      </c>
    </row>
    <row r="11" spans="2:7" x14ac:dyDescent="0.25">
      <c r="B11" t="s">
        <v>527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H17"/>
  <sheetViews>
    <sheetView showGridLines="0" zoomScale="89" zoomScaleNormal="89" workbookViewId="0">
      <selection activeCell="B17" sqref="B17"/>
    </sheetView>
  </sheetViews>
  <sheetFormatPr defaultColWidth="8.7109375" defaultRowHeight="15" x14ac:dyDescent="0.25"/>
  <cols>
    <col min="1" max="1" width="6.140625" style="17" customWidth="1"/>
    <col min="2" max="2" width="17" style="17" customWidth="1"/>
    <col min="3" max="5" width="8.7109375" style="17"/>
    <col min="6" max="6" width="13" style="17" bestFit="1" customWidth="1"/>
    <col min="7" max="7" width="12.28515625" style="17" bestFit="1" customWidth="1"/>
    <col min="8" max="16384" width="8.7109375" style="17"/>
  </cols>
  <sheetData>
    <row r="2" spans="2:8" x14ac:dyDescent="0.25">
      <c r="B2" t="s">
        <v>528</v>
      </c>
    </row>
    <row r="4" spans="2:8" x14ac:dyDescent="0.25">
      <c r="H4" s="23"/>
    </row>
    <row r="5" spans="2:8" x14ac:dyDescent="0.25">
      <c r="B5" s="19" t="s">
        <v>32</v>
      </c>
      <c r="C5" s="20" t="s">
        <v>22</v>
      </c>
    </row>
    <row r="6" spans="2:8" x14ac:dyDescent="0.25">
      <c r="B6" s="17" t="s">
        <v>28</v>
      </c>
      <c r="C6" s="18">
        <v>44.970475999999998</v>
      </c>
    </row>
    <row r="7" spans="2:8" x14ac:dyDescent="0.25">
      <c r="B7" s="17" t="s">
        <v>29</v>
      </c>
      <c r="C7" s="18">
        <v>76.331092999999996</v>
      </c>
    </row>
    <row r="8" spans="2:8" x14ac:dyDescent="0.25">
      <c r="B8" s="21" t="s">
        <v>30</v>
      </c>
      <c r="C8" s="22">
        <v>63.377512000000003</v>
      </c>
    </row>
    <row r="9" spans="2:8" x14ac:dyDescent="0.25">
      <c r="B9" s="24" t="s">
        <v>31</v>
      </c>
      <c r="C9" s="25">
        <v>61.479050999999998</v>
      </c>
    </row>
    <row r="17" spans="2:2" x14ac:dyDescent="0.25">
      <c r="B17" t="s">
        <v>518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J23"/>
  <sheetViews>
    <sheetView showGridLines="0" zoomScaleNormal="100" workbookViewId="0">
      <selection activeCell="B23" sqref="B23"/>
    </sheetView>
  </sheetViews>
  <sheetFormatPr defaultColWidth="8.7109375" defaultRowHeight="15" x14ac:dyDescent="0.25"/>
  <cols>
    <col min="1" max="1" width="4.85546875" style="17" customWidth="1"/>
    <col min="2" max="2" width="21.7109375" style="17" customWidth="1"/>
    <col min="3" max="16384" width="8.7109375" style="17"/>
  </cols>
  <sheetData>
    <row r="2" spans="2:10" x14ac:dyDescent="0.25">
      <c r="B2" t="s">
        <v>579</v>
      </c>
    </row>
    <row r="3" spans="2:10" ht="5.45" customHeight="1" x14ac:dyDescent="0.25"/>
    <row r="4" spans="2:10" x14ac:dyDescent="0.25">
      <c r="B4" s="32"/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</row>
    <row r="5" spans="2:10" ht="14.65" customHeight="1" x14ac:dyDescent="0.25">
      <c r="B5" s="301"/>
      <c r="C5" s="333" t="s">
        <v>33</v>
      </c>
      <c r="D5" s="333"/>
      <c r="E5" s="333"/>
      <c r="F5" s="333"/>
      <c r="G5" s="333"/>
    </row>
    <row r="6" spans="2:10" ht="14.65" customHeight="1" x14ac:dyDescent="0.25">
      <c r="B6" s="302" t="s">
        <v>18</v>
      </c>
      <c r="C6" s="299">
        <v>22.601134999999999</v>
      </c>
      <c r="D6" s="299">
        <v>20.387464000000001</v>
      </c>
      <c r="E6" s="299">
        <v>21.136037999999999</v>
      </c>
      <c r="F6" s="299">
        <v>23.788996999999998</v>
      </c>
      <c r="G6" s="299">
        <v>24.179473999999999</v>
      </c>
    </row>
    <row r="7" spans="2:10" x14ac:dyDescent="0.25">
      <c r="B7" s="73" t="s">
        <v>19</v>
      </c>
      <c r="C7" s="74">
        <v>25.543389999999999</v>
      </c>
      <c r="D7" s="74">
        <v>22.864038999999998</v>
      </c>
      <c r="E7" s="74">
        <v>22.681581000000001</v>
      </c>
      <c r="F7" s="74">
        <v>26.041412999999999</v>
      </c>
      <c r="G7" s="74">
        <v>27.466884</v>
      </c>
      <c r="H7" s="26" t="s">
        <v>36</v>
      </c>
      <c r="J7" s="26" t="s">
        <v>36</v>
      </c>
    </row>
    <row r="8" spans="2:10" x14ac:dyDescent="0.25">
      <c r="B8" s="73" t="s">
        <v>20</v>
      </c>
      <c r="C8" s="74">
        <v>17.770831000000001</v>
      </c>
      <c r="D8" s="74">
        <v>15.816341</v>
      </c>
      <c r="E8" s="74">
        <v>17.277517</v>
      </c>
      <c r="F8" s="74">
        <v>20.041602999999999</v>
      </c>
      <c r="G8" s="74">
        <v>20.182362999999999</v>
      </c>
      <c r="H8" s="26" t="s">
        <v>36</v>
      </c>
    </row>
    <row r="9" spans="2:10" ht="14.65" customHeight="1" x14ac:dyDescent="0.25">
      <c r="B9" s="73" t="s">
        <v>21</v>
      </c>
      <c r="C9" s="74">
        <v>12.243508</v>
      </c>
      <c r="D9" s="74">
        <v>11.266705999999999</v>
      </c>
      <c r="E9" s="74">
        <v>12.446742</v>
      </c>
      <c r="F9" s="74">
        <v>13.534281</v>
      </c>
      <c r="G9" s="74">
        <v>13.929791</v>
      </c>
    </row>
    <row r="10" spans="2:10" x14ac:dyDescent="0.25">
      <c r="B10" s="78" t="s">
        <v>16</v>
      </c>
      <c r="C10" s="79">
        <v>18.363208</v>
      </c>
      <c r="D10" s="79">
        <v>16.622702</v>
      </c>
      <c r="E10" s="79">
        <v>17.527335000000001</v>
      </c>
      <c r="F10" s="79">
        <v>19.817471999999999</v>
      </c>
      <c r="G10" s="79">
        <v>20.392569000000002</v>
      </c>
    </row>
    <row r="11" spans="2:10" ht="14.65" customHeight="1" x14ac:dyDescent="0.25">
      <c r="B11" s="301"/>
      <c r="C11" s="333" t="s">
        <v>34</v>
      </c>
      <c r="D11" s="333"/>
      <c r="E11" s="333"/>
      <c r="F11" s="333"/>
      <c r="G11" s="333"/>
    </row>
    <row r="12" spans="2:10" ht="14.65" customHeight="1" x14ac:dyDescent="0.25">
      <c r="B12" s="302" t="s">
        <v>18</v>
      </c>
      <c r="C12" s="299">
        <v>76.116915000000006</v>
      </c>
      <c r="D12" s="299">
        <v>72.688834</v>
      </c>
      <c r="E12" s="299">
        <v>74.094198000000006</v>
      </c>
      <c r="F12" s="299">
        <v>77.260036999999997</v>
      </c>
      <c r="G12" s="299">
        <v>79.275029000000004</v>
      </c>
      <c r="H12" s="26" t="s">
        <v>36</v>
      </c>
    </row>
    <row r="13" spans="2:10" x14ac:dyDescent="0.25">
      <c r="B13" s="73" t="s">
        <v>19</v>
      </c>
      <c r="C13" s="74">
        <v>76.017518999999993</v>
      </c>
      <c r="D13" s="74">
        <v>73.370504999999994</v>
      </c>
      <c r="E13" s="74">
        <v>76.146281000000002</v>
      </c>
      <c r="F13" s="74">
        <v>79.235404000000003</v>
      </c>
      <c r="G13" s="74">
        <v>79.747720999999999</v>
      </c>
    </row>
    <row r="14" spans="2:10" x14ac:dyDescent="0.25">
      <c r="B14" s="73" t="s">
        <v>20</v>
      </c>
      <c r="C14" s="74">
        <v>66.874089999999995</v>
      </c>
      <c r="D14" s="74">
        <v>64.800877</v>
      </c>
      <c r="E14" s="74">
        <v>66.434050999999997</v>
      </c>
      <c r="F14" s="74">
        <v>70.451105999999996</v>
      </c>
      <c r="G14" s="74">
        <v>72.837965999999994</v>
      </c>
    </row>
    <row r="15" spans="2:10" ht="14.65" customHeight="1" x14ac:dyDescent="0.25">
      <c r="B15" s="73" t="s">
        <v>21</v>
      </c>
      <c r="C15" s="74">
        <v>44.992969000000002</v>
      </c>
      <c r="D15" s="74">
        <v>42.658177000000002</v>
      </c>
      <c r="E15" s="74">
        <v>45.727449999999997</v>
      </c>
      <c r="F15" s="74">
        <v>48.763446999999999</v>
      </c>
      <c r="G15" s="74">
        <v>51.166511</v>
      </c>
    </row>
    <row r="16" spans="2:10" x14ac:dyDescent="0.25">
      <c r="B16" s="78" t="s">
        <v>16</v>
      </c>
      <c r="C16" s="79">
        <v>62.692740000000001</v>
      </c>
      <c r="D16" s="79">
        <v>60.187615999999998</v>
      </c>
      <c r="E16" s="79">
        <v>62.610093999999997</v>
      </c>
      <c r="F16" s="79">
        <v>66.105446999999998</v>
      </c>
      <c r="G16" s="79">
        <v>68.124196999999995</v>
      </c>
    </row>
    <row r="17" spans="2:7" ht="14.65" customHeight="1" x14ac:dyDescent="0.25">
      <c r="B17" s="303"/>
      <c r="C17" s="333" t="s">
        <v>28</v>
      </c>
      <c r="D17" s="333"/>
      <c r="E17" s="333"/>
      <c r="F17" s="333"/>
      <c r="G17" s="333"/>
    </row>
    <row r="18" spans="2:7" ht="14.65" customHeight="1" x14ac:dyDescent="0.25">
      <c r="B18" s="302" t="s">
        <v>18</v>
      </c>
      <c r="C18" s="299">
        <v>50.778669000000001</v>
      </c>
      <c r="D18" s="299">
        <v>47.772066000000002</v>
      </c>
      <c r="E18" s="299">
        <v>48.678873000000003</v>
      </c>
      <c r="F18" s="299">
        <v>51.490845999999998</v>
      </c>
      <c r="G18" s="299">
        <v>52.655589999999997</v>
      </c>
    </row>
    <row r="19" spans="2:7" x14ac:dyDescent="0.25">
      <c r="B19" s="73" t="s">
        <v>19</v>
      </c>
      <c r="C19" s="74">
        <v>51.887000999999998</v>
      </c>
      <c r="D19" s="74">
        <v>49.073293</v>
      </c>
      <c r="E19" s="74">
        <v>50.253110999999997</v>
      </c>
      <c r="F19" s="74">
        <v>53.411130999999997</v>
      </c>
      <c r="G19" s="74">
        <v>54.311165000000003</v>
      </c>
    </row>
    <row r="20" spans="2:7" x14ac:dyDescent="0.25">
      <c r="B20" s="73" t="s">
        <v>20</v>
      </c>
      <c r="C20" s="74">
        <v>43.913063000000001</v>
      </c>
      <c r="D20" s="74">
        <v>41.667482</v>
      </c>
      <c r="E20" s="74">
        <v>42.973792000000003</v>
      </c>
      <c r="F20" s="74">
        <v>46.161116</v>
      </c>
      <c r="G20" s="74">
        <v>47.280397999999998</v>
      </c>
    </row>
    <row r="21" spans="2:7" x14ac:dyDescent="0.25">
      <c r="B21" s="73" t="s">
        <v>21</v>
      </c>
      <c r="C21" s="74">
        <v>29.458506</v>
      </c>
      <c r="D21" s="74">
        <v>27.707692999999999</v>
      </c>
      <c r="E21" s="74">
        <v>29.786632000000001</v>
      </c>
      <c r="F21" s="74">
        <v>31.705887000000001</v>
      </c>
      <c r="G21" s="74">
        <v>33.085859999999997</v>
      </c>
    </row>
    <row r="22" spans="2:7" x14ac:dyDescent="0.25">
      <c r="B22" s="77" t="s">
        <v>16</v>
      </c>
      <c r="C22" s="300">
        <v>41.700741000000001</v>
      </c>
      <c r="D22" s="300">
        <v>39.431503999999997</v>
      </c>
      <c r="E22" s="300">
        <v>40.975017000000001</v>
      </c>
      <c r="F22" s="300">
        <v>43.729678999999997</v>
      </c>
      <c r="G22" s="300">
        <v>44.970475999999998</v>
      </c>
    </row>
    <row r="23" spans="2:7" x14ac:dyDescent="0.25">
      <c r="B23" t="s">
        <v>518</v>
      </c>
    </row>
  </sheetData>
  <mergeCells count="3">
    <mergeCell ref="C5:G5"/>
    <mergeCell ref="C11:G11"/>
    <mergeCell ref="C17:G1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G11"/>
  <sheetViews>
    <sheetView showGridLines="0" workbookViewId="0">
      <selection activeCell="I16" sqref="I16"/>
    </sheetView>
  </sheetViews>
  <sheetFormatPr defaultColWidth="8.7109375" defaultRowHeight="15" x14ac:dyDescent="0.25"/>
  <cols>
    <col min="1" max="1" width="4.7109375" style="17" customWidth="1"/>
    <col min="2" max="2" width="21" style="17" customWidth="1"/>
    <col min="3" max="16384" width="8.7109375" style="17"/>
  </cols>
  <sheetData>
    <row r="2" spans="2:7" x14ac:dyDescent="0.25">
      <c r="B2" s="27" t="s">
        <v>584</v>
      </c>
    </row>
    <row r="3" spans="2:7" ht="6.6" customHeight="1" x14ac:dyDescent="0.25"/>
    <row r="4" spans="2:7" x14ac:dyDescent="0.25">
      <c r="B4" s="32"/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</row>
    <row r="5" spans="2:7" x14ac:dyDescent="0.25">
      <c r="B5" s="54" t="s">
        <v>23</v>
      </c>
      <c r="C5" s="55">
        <v>6.6113189999999999</v>
      </c>
      <c r="D5" s="56">
        <v>6.2402839999999999</v>
      </c>
      <c r="E5" s="56">
        <v>6.6023389999999997</v>
      </c>
      <c r="F5" s="56">
        <v>5.550211</v>
      </c>
      <c r="G5" s="56">
        <v>4.8411799999999996</v>
      </c>
    </row>
    <row r="6" spans="2:7" x14ac:dyDescent="0.25">
      <c r="B6" s="54" t="s">
        <v>24</v>
      </c>
      <c r="C6" s="55">
        <v>5.5687369999999996</v>
      </c>
      <c r="D6" s="56">
        <v>5.864141</v>
      </c>
      <c r="E6" s="56">
        <v>5.3870500000000003</v>
      </c>
      <c r="F6" s="56">
        <v>4.5852909999999998</v>
      </c>
      <c r="G6" s="56">
        <v>4.4997360000000004</v>
      </c>
    </row>
    <row r="7" spans="2:7" x14ac:dyDescent="0.25">
      <c r="B7" s="54" t="s">
        <v>25</v>
      </c>
      <c r="C7" s="55">
        <v>8.8005099999999992</v>
      </c>
      <c r="D7" s="56">
        <v>8.4010020000000001</v>
      </c>
      <c r="E7" s="56">
        <v>8.7994640000000004</v>
      </c>
      <c r="F7" s="56">
        <v>7.0584300000000004</v>
      </c>
      <c r="G7" s="56">
        <v>6.3468799999999996</v>
      </c>
    </row>
    <row r="8" spans="2:7" x14ac:dyDescent="0.25">
      <c r="B8" s="57" t="s">
        <v>26</v>
      </c>
      <c r="C8" s="58">
        <v>17.926023000000001</v>
      </c>
      <c r="D8" s="59">
        <v>16.468585000000001</v>
      </c>
      <c r="E8" s="59">
        <v>16.703236</v>
      </c>
      <c r="F8" s="59">
        <v>14.576007000000001</v>
      </c>
      <c r="G8" s="59">
        <v>14.287722</v>
      </c>
    </row>
    <row r="9" spans="2:7" x14ac:dyDescent="0.25">
      <c r="B9" s="53" t="s">
        <v>16</v>
      </c>
      <c r="C9" s="69">
        <v>10.113913999999999</v>
      </c>
      <c r="D9" s="69">
        <v>9.5302880000000005</v>
      </c>
      <c r="E9" s="69">
        <v>9.7046930000000007</v>
      </c>
      <c r="F9" s="69">
        <v>8.2262260000000005</v>
      </c>
      <c r="G9" s="69">
        <v>7.7976150000000004</v>
      </c>
    </row>
    <row r="10" spans="2:7" x14ac:dyDescent="0.25">
      <c r="B10" s="70" t="s">
        <v>7</v>
      </c>
      <c r="C10" s="71">
        <v>6.8</v>
      </c>
      <c r="D10" s="71">
        <v>7.2</v>
      </c>
      <c r="E10" s="71">
        <v>7.2</v>
      </c>
      <c r="F10" s="71">
        <v>6.3</v>
      </c>
      <c r="G10" s="71">
        <v>6.1</v>
      </c>
    </row>
    <row r="11" spans="2:7" x14ac:dyDescent="0.25">
      <c r="B11" s="27" t="s">
        <v>527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G23"/>
  <sheetViews>
    <sheetView showGridLines="0" workbookViewId="0">
      <selection activeCell="B23" sqref="B23"/>
    </sheetView>
  </sheetViews>
  <sheetFormatPr defaultColWidth="8.7109375" defaultRowHeight="15" x14ac:dyDescent="0.25"/>
  <cols>
    <col min="1" max="1" width="3.42578125" style="17" customWidth="1"/>
    <col min="2" max="2" width="19.5703125" style="17" customWidth="1"/>
    <col min="3" max="16384" width="8.7109375" style="17"/>
  </cols>
  <sheetData>
    <row r="2" spans="2:7" x14ac:dyDescent="0.25">
      <c r="B2" t="s">
        <v>585</v>
      </c>
    </row>
    <row r="3" spans="2:7" ht="6.6" customHeight="1" x14ac:dyDescent="0.25">
      <c r="B3" s="291"/>
    </row>
    <row r="4" spans="2:7" ht="14.65" customHeight="1" x14ac:dyDescent="0.25">
      <c r="B4" s="60"/>
      <c r="C4" s="60">
        <v>2019</v>
      </c>
      <c r="D4" s="60">
        <v>2020</v>
      </c>
      <c r="E4" s="60">
        <v>2021</v>
      </c>
      <c r="F4" s="60">
        <v>2022</v>
      </c>
      <c r="G4" s="60">
        <v>2023</v>
      </c>
    </row>
    <row r="5" spans="2:7" ht="14.65" customHeight="1" x14ac:dyDescent="0.25">
      <c r="B5" s="72"/>
      <c r="C5" s="333" t="s">
        <v>33</v>
      </c>
      <c r="D5" s="333"/>
      <c r="E5" s="333"/>
      <c r="F5" s="333"/>
      <c r="G5" s="333"/>
    </row>
    <row r="6" spans="2:7" x14ac:dyDescent="0.25">
      <c r="B6" s="73" t="s">
        <v>18</v>
      </c>
      <c r="C6" s="74">
        <v>20.91489</v>
      </c>
      <c r="D6" s="74">
        <v>21.824888999999999</v>
      </c>
      <c r="E6" s="74">
        <v>22.615521000000001</v>
      </c>
      <c r="F6" s="74">
        <v>18.040868</v>
      </c>
      <c r="G6" s="74">
        <v>17.013905999999999</v>
      </c>
    </row>
    <row r="7" spans="2:7" x14ac:dyDescent="0.25">
      <c r="B7" s="73" t="s">
        <v>19</v>
      </c>
      <c r="C7" s="74">
        <v>17.354452999999999</v>
      </c>
      <c r="D7" s="74">
        <v>19.832619999999999</v>
      </c>
      <c r="E7" s="74">
        <v>19.111806000000001</v>
      </c>
      <c r="F7" s="74">
        <v>14.186360000000001</v>
      </c>
      <c r="G7" s="74">
        <v>14.522696</v>
      </c>
    </row>
    <row r="8" spans="2:7" x14ac:dyDescent="0.25">
      <c r="B8" s="73" t="s">
        <v>20</v>
      </c>
      <c r="C8" s="74">
        <v>26.545546000000002</v>
      </c>
      <c r="D8" s="74">
        <v>30.282240999999999</v>
      </c>
      <c r="E8" s="74">
        <v>29.322413000000001</v>
      </c>
      <c r="F8" s="74">
        <v>22.594714</v>
      </c>
      <c r="G8" s="74">
        <v>19.470853000000002</v>
      </c>
    </row>
    <row r="9" spans="2:7" x14ac:dyDescent="0.25">
      <c r="B9" s="73" t="s">
        <v>21</v>
      </c>
      <c r="C9" s="74">
        <v>45.624212999999997</v>
      </c>
      <c r="D9" s="74">
        <v>43.873393999999998</v>
      </c>
      <c r="E9" s="74">
        <v>43.097333999999996</v>
      </c>
      <c r="F9" s="74">
        <v>37.04477</v>
      </c>
      <c r="G9" s="74">
        <v>36.672212999999999</v>
      </c>
    </row>
    <row r="10" spans="2:7" x14ac:dyDescent="0.25">
      <c r="B10" s="75" t="s">
        <v>16</v>
      </c>
      <c r="C10" s="76">
        <v>29.158318999999999</v>
      </c>
      <c r="D10" s="76">
        <v>29.806888000000001</v>
      </c>
      <c r="E10" s="76">
        <v>29.676103000000001</v>
      </c>
      <c r="F10" s="76">
        <v>23.703012000000001</v>
      </c>
      <c r="G10" s="76">
        <v>22.725871999999999</v>
      </c>
    </row>
    <row r="11" spans="2:7" x14ac:dyDescent="0.25">
      <c r="B11" s="77"/>
      <c r="C11" s="333" t="s">
        <v>34</v>
      </c>
      <c r="D11" s="333"/>
      <c r="E11" s="333"/>
      <c r="F11" s="333"/>
      <c r="G11" s="333"/>
    </row>
    <row r="12" spans="2:7" x14ac:dyDescent="0.25">
      <c r="B12" s="73" t="s">
        <v>18</v>
      </c>
      <c r="C12" s="74">
        <v>8.2009150000000002</v>
      </c>
      <c r="D12" s="74">
        <v>8.4624430000000004</v>
      </c>
      <c r="E12" s="74">
        <v>8.9094250000000006</v>
      </c>
      <c r="F12" s="74">
        <v>7.0519270000000001</v>
      </c>
      <c r="G12" s="74">
        <v>5.3959820000000001</v>
      </c>
    </row>
    <row r="13" spans="2:7" x14ac:dyDescent="0.25">
      <c r="B13" s="73" t="s">
        <v>19</v>
      </c>
      <c r="C13" s="74">
        <v>7.8455950000000003</v>
      </c>
      <c r="D13" s="74">
        <v>8.7128060000000005</v>
      </c>
      <c r="E13" s="74">
        <v>6.888306</v>
      </c>
      <c r="F13" s="74">
        <v>5.4831289999999999</v>
      </c>
      <c r="G13" s="74">
        <v>5.2961739999999997</v>
      </c>
    </row>
    <row r="14" spans="2:7" x14ac:dyDescent="0.25">
      <c r="B14" s="73" t="s">
        <v>20</v>
      </c>
      <c r="C14" s="74">
        <v>13.239663</v>
      </c>
      <c r="D14" s="74">
        <v>12.634181</v>
      </c>
      <c r="E14" s="74">
        <v>12.787965</v>
      </c>
      <c r="F14" s="74">
        <v>9.6261290000000006</v>
      </c>
      <c r="G14" s="74">
        <v>8.5972530000000003</v>
      </c>
    </row>
    <row r="15" spans="2:7" x14ac:dyDescent="0.25">
      <c r="B15" s="73" t="s">
        <v>21</v>
      </c>
      <c r="C15" s="74">
        <v>26.325056</v>
      </c>
      <c r="D15" s="74">
        <v>24.963335000000001</v>
      </c>
      <c r="E15" s="74">
        <v>24.806961000000001</v>
      </c>
      <c r="F15" s="74">
        <v>21.125712</v>
      </c>
      <c r="G15" s="74">
        <v>19.789669</v>
      </c>
    </row>
    <row r="16" spans="2:7" x14ac:dyDescent="0.25">
      <c r="B16" s="75" t="s">
        <v>16</v>
      </c>
      <c r="C16" s="76">
        <v>14.764191</v>
      </c>
      <c r="D16" s="76">
        <v>14.301807</v>
      </c>
      <c r="E16" s="76">
        <v>14.123189</v>
      </c>
      <c r="F16" s="76">
        <v>11.416115</v>
      </c>
      <c r="G16" s="76">
        <v>10.320544</v>
      </c>
    </row>
    <row r="17" spans="2:7" x14ac:dyDescent="0.25">
      <c r="B17" s="68"/>
      <c r="C17" s="333" t="s">
        <v>28</v>
      </c>
      <c r="D17" s="333"/>
      <c r="E17" s="333"/>
      <c r="F17" s="333"/>
      <c r="G17" s="334"/>
    </row>
    <row r="18" spans="2:7" x14ac:dyDescent="0.25">
      <c r="B18" s="73" t="s">
        <v>18</v>
      </c>
      <c r="C18" s="74">
        <v>11.209064</v>
      </c>
      <c r="D18" s="74">
        <v>11.536764</v>
      </c>
      <c r="E18" s="74">
        <v>12.151626</v>
      </c>
      <c r="F18" s="74">
        <v>9.7462750000000007</v>
      </c>
      <c r="G18" s="74">
        <v>8.2459170000000004</v>
      </c>
    </row>
    <row r="19" spans="2:7" x14ac:dyDescent="0.25">
      <c r="B19" s="73" t="s">
        <v>19</v>
      </c>
      <c r="C19" s="74">
        <v>10.275218000000001</v>
      </c>
      <c r="D19" s="74">
        <v>11.465228</v>
      </c>
      <c r="E19" s="74">
        <v>9.8656520000000008</v>
      </c>
      <c r="F19" s="74">
        <v>7.6989929999999998</v>
      </c>
      <c r="G19" s="74">
        <v>7.7464019999999998</v>
      </c>
    </row>
    <row r="20" spans="2:7" x14ac:dyDescent="0.25">
      <c r="B20" s="73" t="s">
        <v>20</v>
      </c>
      <c r="C20" s="74">
        <v>16.115183999999999</v>
      </c>
      <c r="D20" s="74">
        <v>16.426469000000001</v>
      </c>
      <c r="E20" s="74">
        <v>16.53472</v>
      </c>
      <c r="F20" s="74">
        <v>12.686403</v>
      </c>
      <c r="G20" s="74">
        <v>11.084747999999999</v>
      </c>
    </row>
    <row r="21" spans="2:7" x14ac:dyDescent="0.25">
      <c r="B21" s="73" t="s">
        <v>21</v>
      </c>
      <c r="C21" s="74">
        <v>31.143035999999999</v>
      </c>
      <c r="D21" s="74">
        <v>29.559352000000001</v>
      </c>
      <c r="E21" s="74">
        <v>29.351977999999999</v>
      </c>
      <c r="F21" s="74">
        <v>25.043137000000002</v>
      </c>
      <c r="G21" s="74">
        <v>23.935181</v>
      </c>
    </row>
    <row r="22" spans="2:7" x14ac:dyDescent="0.25">
      <c r="B22" s="78" t="s">
        <v>16</v>
      </c>
      <c r="C22" s="79">
        <v>18.228867000000001</v>
      </c>
      <c r="D22" s="79">
        <v>17.942350000000001</v>
      </c>
      <c r="E22" s="79">
        <v>17.852644999999999</v>
      </c>
      <c r="F22" s="79">
        <v>14.434771</v>
      </c>
      <c r="G22" s="79">
        <v>13.379384</v>
      </c>
    </row>
    <row r="23" spans="2:7" x14ac:dyDescent="0.25">
      <c r="B23" t="s">
        <v>518</v>
      </c>
    </row>
  </sheetData>
  <mergeCells count="3">
    <mergeCell ref="C5:G5"/>
    <mergeCell ref="C11:G11"/>
    <mergeCell ref="C17:G1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E31"/>
  <sheetViews>
    <sheetView zoomScale="99" zoomScaleNormal="99" workbookViewId="0">
      <selection activeCell="B2" sqref="B2"/>
    </sheetView>
  </sheetViews>
  <sheetFormatPr defaultColWidth="8.7109375" defaultRowHeight="15" x14ac:dyDescent="0.25"/>
  <cols>
    <col min="1" max="1" width="4.7109375" style="238" customWidth="1"/>
    <col min="2" max="2" width="8.7109375" style="238"/>
    <col min="3" max="5" width="10.5703125" style="238" bestFit="1" customWidth="1"/>
    <col min="6" max="16384" width="8.7109375" style="238"/>
  </cols>
  <sheetData>
    <row r="2" spans="2:5" x14ac:dyDescent="0.25">
      <c r="B2" s="238" t="s">
        <v>529</v>
      </c>
    </row>
    <row r="3" spans="2:5" ht="7.9" customHeight="1" x14ac:dyDescent="0.25"/>
    <row r="5" spans="2:5" ht="12" customHeight="1" x14ac:dyDescent="0.25">
      <c r="C5" s="238" t="s">
        <v>407</v>
      </c>
      <c r="D5" s="238" t="s">
        <v>408</v>
      </c>
      <c r="E5" s="238" t="s">
        <v>409</v>
      </c>
    </row>
    <row r="6" spans="2:5" ht="12" customHeight="1" x14ac:dyDescent="0.25">
      <c r="B6" s="238" t="s">
        <v>410</v>
      </c>
      <c r="C6" s="239">
        <v>14.921755624637759</v>
      </c>
      <c r="D6" s="239">
        <v>2.6160493176668949</v>
      </c>
      <c r="E6" s="239">
        <v>82.46219505769534</v>
      </c>
    </row>
    <row r="7" spans="2:5" ht="12" customHeight="1" x14ac:dyDescent="0.25">
      <c r="B7" s="238" t="s">
        <v>411</v>
      </c>
      <c r="C7" s="239">
        <v>16.497563136907402</v>
      </c>
      <c r="D7" s="239">
        <v>2.6606114311032343</v>
      </c>
      <c r="E7" s="239">
        <v>80.841825431989363</v>
      </c>
    </row>
    <row r="8" spans="2:5" ht="12" customHeight="1" x14ac:dyDescent="0.25">
      <c r="B8" s="238" t="s">
        <v>412</v>
      </c>
      <c r="C8" s="239">
        <v>16.876621746045032</v>
      </c>
      <c r="D8" s="239">
        <v>3.0279568092408136</v>
      </c>
      <c r="E8" s="239">
        <v>80.095421444714148</v>
      </c>
    </row>
    <row r="9" spans="2:5" ht="12" customHeight="1" x14ac:dyDescent="0.25">
      <c r="B9" s="238" t="s">
        <v>413</v>
      </c>
      <c r="C9" s="239">
        <v>16.477687873785619</v>
      </c>
      <c r="D9" s="239">
        <v>3.6614077341487832</v>
      </c>
      <c r="E9" s="239">
        <v>79.860904392065606</v>
      </c>
    </row>
    <row r="10" spans="2:5" ht="12" customHeight="1" x14ac:dyDescent="0.25">
      <c r="B10" s="238" t="s">
        <v>414</v>
      </c>
      <c r="C10" s="239">
        <v>15.691125149092194</v>
      </c>
      <c r="D10" s="239">
        <v>4.238635861642444</v>
      </c>
      <c r="E10" s="239">
        <v>80.070238989265363</v>
      </c>
    </row>
    <row r="11" spans="2:5" ht="12" customHeight="1" x14ac:dyDescent="0.25">
      <c r="B11" s="238" t="s">
        <v>415</v>
      </c>
      <c r="C11" s="239">
        <v>13.988436653971458</v>
      </c>
      <c r="D11" s="239">
        <v>6.0868168678015877</v>
      </c>
      <c r="E11" s="239">
        <v>79.92474647822695</v>
      </c>
    </row>
    <row r="12" spans="2:5" ht="12" customHeight="1" x14ac:dyDescent="0.25">
      <c r="B12" s="238" t="s">
        <v>416</v>
      </c>
      <c r="C12" s="239">
        <v>14.102961145389143</v>
      </c>
      <c r="D12" s="239">
        <v>17.807370703004029</v>
      </c>
      <c r="E12" s="239">
        <v>68.08966815160683</v>
      </c>
    </row>
    <row r="13" spans="2:5" ht="12" customHeight="1" x14ac:dyDescent="0.25">
      <c r="B13" s="238" t="s">
        <v>417</v>
      </c>
      <c r="C13" s="239">
        <v>13.931421177485442</v>
      </c>
      <c r="D13" s="239">
        <v>55.901290859237804</v>
      </c>
      <c r="E13" s="239">
        <v>30.167287963276753</v>
      </c>
    </row>
    <row r="14" spans="2:5" ht="12" customHeight="1" x14ac:dyDescent="0.25">
      <c r="B14" s="238" t="s">
        <v>418</v>
      </c>
      <c r="C14" s="239">
        <v>14.933080581112218</v>
      </c>
      <c r="D14" s="239">
        <v>60.781461931920319</v>
      </c>
      <c r="E14" s="239">
        <v>24.285457486967463</v>
      </c>
    </row>
    <row r="15" spans="2:5" ht="12" customHeight="1" x14ac:dyDescent="0.25">
      <c r="B15" s="238" t="s">
        <v>419</v>
      </c>
      <c r="C15" s="239">
        <v>13.80576733800479</v>
      </c>
      <c r="D15" s="239">
        <v>65.037533236378593</v>
      </c>
      <c r="E15" s="239">
        <v>21.156699425616619</v>
      </c>
    </row>
    <row r="16" spans="2:5" ht="12" customHeight="1" x14ac:dyDescent="0.25">
      <c r="B16" s="238" t="s">
        <v>420</v>
      </c>
      <c r="C16" s="239">
        <v>13.476759714667274</v>
      </c>
      <c r="D16" s="239">
        <v>63.230839386339213</v>
      </c>
      <c r="E16" s="239">
        <v>23.292400898993517</v>
      </c>
    </row>
    <row r="17" spans="2:5" ht="12" customHeight="1" x14ac:dyDescent="0.25">
      <c r="B17" s="238" t="s">
        <v>421</v>
      </c>
      <c r="C17" s="239">
        <v>13.824440798895921</v>
      </c>
      <c r="D17" s="239">
        <v>63.028930031507954</v>
      </c>
      <c r="E17" s="239">
        <v>23.146629169596125</v>
      </c>
    </row>
    <row r="18" spans="2:5" ht="12" customHeight="1" x14ac:dyDescent="0.25">
      <c r="B18" s="238" t="s">
        <v>422</v>
      </c>
      <c r="C18" s="239">
        <v>11.073420774913313</v>
      </c>
      <c r="D18" s="239">
        <v>62.885069601487508</v>
      </c>
      <c r="E18" s="239">
        <v>26.041509623599175</v>
      </c>
    </row>
    <row r="19" spans="2:5" ht="12" customHeight="1" x14ac:dyDescent="0.25">
      <c r="B19" s="238" t="s">
        <v>423</v>
      </c>
      <c r="C19" s="239">
        <v>12.658328055731474</v>
      </c>
      <c r="D19" s="239">
        <v>60.763668988811482</v>
      </c>
      <c r="E19" s="239">
        <v>26.578002955457041</v>
      </c>
    </row>
    <row r="20" spans="2:5" ht="12" customHeight="1" x14ac:dyDescent="0.25">
      <c r="B20" s="238" t="s">
        <v>424</v>
      </c>
      <c r="C20" s="239">
        <v>12.809065934065933</v>
      </c>
      <c r="D20" s="239">
        <v>60.248233908948187</v>
      </c>
      <c r="E20" s="239">
        <v>26.942700156985872</v>
      </c>
    </row>
    <row r="21" spans="2:5" ht="12" customHeight="1" x14ac:dyDescent="0.25">
      <c r="B21" s="238" t="s">
        <v>425</v>
      </c>
      <c r="C21" s="239">
        <v>11.081794195250659</v>
      </c>
      <c r="D21" s="239">
        <v>65.724860744649661</v>
      </c>
      <c r="E21" s="239">
        <v>23.193345060099677</v>
      </c>
    </row>
    <row r="22" spans="2:5" ht="12" customHeight="1" x14ac:dyDescent="0.25">
      <c r="B22" s="238" t="s">
        <v>426</v>
      </c>
      <c r="C22" s="239">
        <v>5.3364592927516812</v>
      </c>
      <c r="D22" s="239">
        <v>72.444109520221048</v>
      </c>
      <c r="E22" s="239">
        <v>22.219431187027268</v>
      </c>
    </row>
    <row r="23" spans="2:5" ht="12" customHeight="1" x14ac:dyDescent="0.25">
      <c r="B23" s="238" t="s">
        <v>427</v>
      </c>
      <c r="C23" s="239">
        <v>4.910444757496478</v>
      </c>
      <c r="D23" s="239">
        <v>70.361958427967693</v>
      </c>
      <c r="E23" s="239">
        <v>24.727596814535836</v>
      </c>
    </row>
    <row r="24" spans="2:5" ht="12" customHeight="1" x14ac:dyDescent="0.25">
      <c r="B24" s="238" t="s">
        <v>428</v>
      </c>
      <c r="C24" s="239">
        <v>4.1167009960215575</v>
      </c>
      <c r="D24" s="239">
        <v>71.806664597500074</v>
      </c>
      <c r="E24" s="239">
        <v>24.076634406478373</v>
      </c>
    </row>
    <row r="25" spans="2:5" ht="12" customHeight="1" x14ac:dyDescent="0.25">
      <c r="B25" s="238" t="s">
        <v>429</v>
      </c>
      <c r="C25" s="239">
        <v>3.0477975632614807</v>
      </c>
      <c r="D25" s="239">
        <v>78.028116213683219</v>
      </c>
      <c r="E25" s="239">
        <v>18.924086223055294</v>
      </c>
    </row>
    <row r="26" spans="2:5" ht="12" customHeight="1" x14ac:dyDescent="0.25">
      <c r="B26" s="238" t="s">
        <v>430</v>
      </c>
      <c r="C26" s="239">
        <v>4.9790178065101509</v>
      </c>
      <c r="D26" s="239">
        <v>74.687535442894401</v>
      </c>
      <c r="E26" s="239">
        <v>20.333446750595442</v>
      </c>
    </row>
    <row r="27" spans="2:5" ht="12" customHeight="1" x14ac:dyDescent="0.25">
      <c r="B27" s="238" t="s">
        <v>431</v>
      </c>
      <c r="C27" s="239">
        <v>4.8305931161647209</v>
      </c>
      <c r="D27" s="239">
        <v>75.785571604179466</v>
      </c>
      <c r="E27" s="239">
        <v>19.383835279655809</v>
      </c>
    </row>
    <row r="28" spans="2:5" ht="12" customHeight="1" x14ac:dyDescent="0.25">
      <c r="B28" s="238" t="s">
        <v>432</v>
      </c>
      <c r="C28" s="239">
        <v>4.1549922894811147</v>
      </c>
      <c r="D28" s="239">
        <v>76.014856323711484</v>
      </c>
      <c r="E28" s="239">
        <v>19.830151386807408</v>
      </c>
    </row>
    <row r="29" spans="2:5" ht="12" customHeight="1" x14ac:dyDescent="0.25">
      <c r="B29" s="238" t="s">
        <v>433</v>
      </c>
      <c r="C29" s="239">
        <v>1.8223390096577141</v>
      </c>
      <c r="D29" s="239">
        <v>78.363990035149982</v>
      </c>
      <c r="E29" s="239">
        <v>19.8136709551923</v>
      </c>
    </row>
    <row r="30" spans="2:5" x14ac:dyDescent="0.25">
      <c r="C30" s="239"/>
      <c r="D30" s="239"/>
      <c r="E30" s="239"/>
    </row>
    <row r="31" spans="2:5" x14ac:dyDescent="0.25">
      <c r="B31" s="238" t="s">
        <v>530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Y29"/>
  <sheetViews>
    <sheetView showGridLines="0" zoomScale="96" zoomScaleNormal="96" workbookViewId="0">
      <selection activeCell="B29" sqref="B29"/>
    </sheetView>
  </sheetViews>
  <sheetFormatPr defaultColWidth="8.7109375" defaultRowHeight="15" x14ac:dyDescent="0.25"/>
  <cols>
    <col min="1" max="1" width="3.28515625" style="238" customWidth="1"/>
    <col min="2" max="2" width="20.85546875" style="238" customWidth="1"/>
    <col min="3" max="16384" width="8.7109375" style="238"/>
  </cols>
  <sheetData>
    <row r="2" spans="2:25" x14ac:dyDescent="0.25">
      <c r="B2" s="238" t="s">
        <v>533</v>
      </c>
    </row>
    <row r="3" spans="2:25" ht="6" customHeight="1" x14ac:dyDescent="0.25"/>
    <row r="4" spans="2:25" x14ac:dyDescent="0.25">
      <c r="B4" s="241"/>
      <c r="C4" s="242" t="s">
        <v>273</v>
      </c>
      <c r="D4" s="242" t="s">
        <v>434</v>
      </c>
      <c r="E4" s="242" t="s">
        <v>435</v>
      </c>
      <c r="F4" s="242" t="s">
        <v>436</v>
      </c>
      <c r="G4" s="242" t="s">
        <v>27</v>
      </c>
      <c r="H4" s="243"/>
      <c r="I4" s="244"/>
      <c r="J4" s="244"/>
      <c r="K4" s="244"/>
      <c r="L4" s="244"/>
    </row>
    <row r="5" spans="2:25" x14ac:dyDescent="0.25">
      <c r="B5" s="245" t="s">
        <v>273</v>
      </c>
      <c r="C5" s="246">
        <v>1010177</v>
      </c>
      <c r="D5" s="246">
        <v>105962</v>
      </c>
      <c r="E5" s="246">
        <v>286546</v>
      </c>
      <c r="F5" s="246">
        <v>243434</v>
      </c>
      <c r="G5" s="246">
        <v>374235</v>
      </c>
      <c r="H5" s="245"/>
      <c r="I5" s="239">
        <v>10.489448878760852</v>
      </c>
      <c r="J5" s="239">
        <v>28.365920031836005</v>
      </c>
      <c r="K5" s="239">
        <v>24.098153095942592</v>
      </c>
      <c r="L5" s="239">
        <v>37.046477993460556</v>
      </c>
      <c r="T5" s="240"/>
      <c r="U5" s="240"/>
      <c r="V5" s="240"/>
      <c r="W5" s="240"/>
      <c r="X5" s="240"/>
    </row>
    <row r="6" spans="2:25" ht="7.9" customHeight="1" x14ac:dyDescent="0.25">
      <c r="B6" s="245"/>
      <c r="C6" s="245"/>
      <c r="D6" s="245"/>
      <c r="E6" s="245"/>
      <c r="F6" s="245"/>
      <c r="G6" s="245"/>
      <c r="H6" s="245"/>
      <c r="I6" s="239"/>
      <c r="J6" s="239"/>
      <c r="K6" s="239"/>
      <c r="L6" s="239"/>
      <c r="T6" s="240"/>
      <c r="U6" s="240"/>
      <c r="V6" s="240"/>
      <c r="W6" s="240"/>
      <c r="X6" s="240"/>
    </row>
    <row r="7" spans="2:25" x14ac:dyDescent="0.25">
      <c r="B7" s="245" t="s">
        <v>437</v>
      </c>
      <c r="C7" s="247">
        <v>88.761672459380875</v>
      </c>
      <c r="D7" s="247">
        <v>90.894849096846045</v>
      </c>
      <c r="E7" s="247">
        <v>86.764777732022083</v>
      </c>
      <c r="F7" s="247">
        <v>88.352900580855589</v>
      </c>
      <c r="G7" s="247">
        <v>89.952569909281593</v>
      </c>
      <c r="H7" s="245"/>
      <c r="I7" s="239">
        <v>10.741537946801985</v>
      </c>
      <c r="J7" s="239">
        <v>27.72776445658841</v>
      </c>
      <c r="K7" s="239">
        <v>23.987174482797077</v>
      </c>
      <c r="L7" s="239">
        <v>37.543523113812526</v>
      </c>
      <c r="O7" s="240"/>
      <c r="P7" s="240"/>
      <c r="Q7" s="240"/>
      <c r="R7" s="240"/>
      <c r="S7" s="240"/>
      <c r="U7" s="240"/>
      <c r="V7" s="240"/>
      <c r="W7" s="240"/>
      <c r="X7" s="240"/>
      <c r="Y7" s="240"/>
    </row>
    <row r="8" spans="2:25" x14ac:dyDescent="0.25">
      <c r="B8" s="245" t="s">
        <v>438</v>
      </c>
      <c r="C8" s="247">
        <v>11.238327540619119</v>
      </c>
      <c r="D8" s="247">
        <v>9.1051509031539606</v>
      </c>
      <c r="E8" s="247">
        <v>13.235222267977917</v>
      </c>
      <c r="F8" s="247">
        <v>11.647099419144409</v>
      </c>
      <c r="G8" s="247">
        <v>10.047430090718398</v>
      </c>
      <c r="H8" s="245"/>
      <c r="I8" s="239">
        <v>8.4984188783285042</v>
      </c>
      <c r="J8" s="239">
        <v>33.406150078835871</v>
      </c>
      <c r="K8" s="239">
        <v>24.974675627824219</v>
      </c>
      <c r="L8" s="239">
        <v>33.120755415011402</v>
      </c>
      <c r="O8" s="240"/>
      <c r="P8" s="240"/>
      <c r="Q8" s="240"/>
      <c r="R8" s="240"/>
      <c r="S8" s="240"/>
      <c r="U8" s="240"/>
      <c r="V8" s="240"/>
      <c r="W8" s="240"/>
      <c r="X8" s="240"/>
      <c r="Y8" s="240"/>
    </row>
    <row r="9" spans="2:25" ht="7.9" customHeight="1" x14ac:dyDescent="0.25">
      <c r="B9" s="245"/>
      <c r="C9" s="247"/>
      <c r="D9" s="247"/>
      <c r="E9" s="247"/>
      <c r="F9" s="247"/>
      <c r="G9" s="247"/>
      <c r="H9" s="245"/>
      <c r="I9" s="239"/>
      <c r="J9" s="239"/>
      <c r="K9" s="239"/>
      <c r="L9" s="239"/>
      <c r="U9" s="240"/>
      <c r="V9" s="240"/>
      <c r="W9" s="240"/>
      <c r="X9" s="240"/>
      <c r="Y9" s="240"/>
    </row>
    <row r="10" spans="2:25" x14ac:dyDescent="0.25">
      <c r="B10" s="245" t="s">
        <v>531</v>
      </c>
      <c r="C10" s="247">
        <v>50.852177390694898</v>
      </c>
      <c r="D10" s="247">
        <v>61.756101243842132</v>
      </c>
      <c r="E10" s="247">
        <v>54.602402406594408</v>
      </c>
      <c r="F10" s="247">
        <v>48.909766096765452</v>
      </c>
      <c r="G10" s="247">
        <v>46.156826592916218</v>
      </c>
      <c r="H10" s="245"/>
      <c r="I10" s="239">
        <v>12.73863775727715</v>
      </c>
      <c r="J10" s="239">
        <v>30.457837986205877</v>
      </c>
      <c r="K10" s="239">
        <v>23.177670883808936</v>
      </c>
      <c r="L10" s="239">
        <v>33.625853372708036</v>
      </c>
      <c r="O10" s="240"/>
    </row>
    <row r="11" spans="2:25" x14ac:dyDescent="0.25">
      <c r="B11" s="245" t="s">
        <v>532</v>
      </c>
      <c r="C11" s="247">
        <v>49.147822609305102</v>
      </c>
      <c r="D11" s="247">
        <v>38.243898756157868</v>
      </c>
      <c r="E11" s="247">
        <v>45.3975975934056</v>
      </c>
      <c r="F11" s="247">
        <v>51.090233903234548</v>
      </c>
      <c r="G11" s="247">
        <v>53.843173407083789</v>
      </c>
      <c r="H11" s="245"/>
      <c r="I11" s="239">
        <v>8.1622623267805352</v>
      </c>
      <c r="J11" s="239">
        <v>26.201458266194006</v>
      </c>
      <c r="K11" s="239">
        <v>25.050555913631968</v>
      </c>
      <c r="L11" s="239">
        <v>40.585723493393488</v>
      </c>
      <c r="O11" s="240"/>
      <c r="U11" s="240"/>
      <c r="V11" s="240"/>
      <c r="W11" s="240"/>
      <c r="X11" s="240"/>
      <c r="Y11" s="240"/>
    </row>
    <row r="12" spans="2:25" ht="7.9" customHeight="1" x14ac:dyDescent="0.25">
      <c r="B12" s="245"/>
      <c r="C12" s="247"/>
      <c r="D12" s="247"/>
      <c r="E12" s="247"/>
      <c r="F12" s="247"/>
      <c r="G12" s="247"/>
      <c r="H12" s="245"/>
      <c r="I12" s="239"/>
      <c r="J12" s="239"/>
      <c r="K12" s="239"/>
      <c r="L12" s="239"/>
    </row>
    <row r="13" spans="2:25" x14ac:dyDescent="0.25">
      <c r="B13" s="245" t="s">
        <v>439</v>
      </c>
      <c r="C13" s="247">
        <v>30.364280243118763</v>
      </c>
      <c r="D13" s="247">
        <v>65.185632585266418</v>
      </c>
      <c r="E13" s="247">
        <v>24.334723003644825</v>
      </c>
      <c r="F13" s="247">
        <v>24.809469490320556</v>
      </c>
      <c r="G13" s="247">
        <v>28.693159623160998</v>
      </c>
      <c r="H13" s="245"/>
      <c r="I13" s="239">
        <v>22.628528745949946</v>
      </c>
      <c r="J13" s="239">
        <v>22.813299567885259</v>
      </c>
      <c r="K13" s="239">
        <v>19.665643438178762</v>
      </c>
      <c r="L13" s="239">
        <v>34.892528247986036</v>
      </c>
    </row>
    <row r="14" spans="2:25" x14ac:dyDescent="0.25">
      <c r="B14" s="245" t="s">
        <v>440</v>
      </c>
      <c r="C14" s="247">
        <v>7.98979378674386</v>
      </c>
      <c r="D14" s="247">
        <v>10.409392046205243</v>
      </c>
      <c r="E14" s="247">
        <v>8.923011332860403</v>
      </c>
      <c r="F14" s="247">
        <v>7.6216336854634736</v>
      </c>
      <c r="G14" s="247">
        <v>6.8196329133361893</v>
      </c>
      <c r="H14" s="245"/>
      <c r="I14" s="239">
        <v>13.732740696472815</v>
      </c>
      <c r="J14" s="239">
        <v>31.790734446395003</v>
      </c>
      <c r="K14" s="239">
        <v>22.959698203413886</v>
      </c>
      <c r="L14" s="239">
        <v>31.516826653718301</v>
      </c>
    </row>
    <row r="15" spans="2:25" x14ac:dyDescent="0.25">
      <c r="B15" s="245" t="s">
        <v>441</v>
      </c>
      <c r="C15" s="247">
        <v>48.618182179911862</v>
      </c>
      <c r="D15" s="247">
        <v>24.404975368528341</v>
      </c>
      <c r="E15" s="247">
        <v>66.117088751358509</v>
      </c>
      <c r="F15" s="247">
        <v>51.222123030633668</v>
      </c>
      <c r="G15" s="247">
        <v>40.342624995622224</v>
      </c>
      <c r="H15" s="245"/>
      <c r="I15" s="239">
        <v>5.2911135481970106</v>
      </c>
      <c r="J15" s="239">
        <v>38.711472672810302</v>
      </c>
      <c r="K15" s="239">
        <v>25.357856055521911</v>
      </c>
      <c r="L15" s="239">
        <v>30.639557723470773</v>
      </c>
    </row>
    <row r="16" spans="2:25" x14ac:dyDescent="0.25">
      <c r="B16" s="245" t="s">
        <v>442</v>
      </c>
      <c r="C16" s="247">
        <v>7.6762461826176045</v>
      </c>
      <c r="D16" s="247">
        <v>0</v>
      </c>
      <c r="E16" s="247">
        <v>0.44625540346450748</v>
      </c>
      <c r="F16" s="247">
        <v>11.061102018548826</v>
      </c>
      <c r="G16" s="247">
        <v>13.234893976987713</v>
      </c>
      <c r="H16" s="245"/>
      <c r="I16" s="239">
        <v>0</v>
      </c>
      <c r="J16" s="239">
        <v>1.6548524628403332</v>
      </c>
      <c r="K16" s="239">
        <v>34.681923620200344</v>
      </c>
      <c r="L16" s="239">
        <v>63.663223916959325</v>
      </c>
    </row>
    <row r="17" spans="2:12" x14ac:dyDescent="0.25">
      <c r="B17" s="245" t="s">
        <v>443</v>
      </c>
      <c r="C17" s="247">
        <v>5.3514976076079064</v>
      </c>
      <c r="D17" s="247">
        <v>0</v>
      </c>
      <c r="E17" s="247">
        <v>0.17892150867175244</v>
      </c>
      <c r="F17" s="247">
        <v>5.2856717750334772</v>
      </c>
      <c r="G17" s="247">
        <v>10.909688490892879</v>
      </c>
      <c r="H17" s="245"/>
      <c r="I17" s="239">
        <v>0</v>
      </c>
      <c r="J17" s="239">
        <v>0.95172593267282557</v>
      </c>
      <c r="K17" s="239">
        <v>23.772701079985872</v>
      </c>
      <c r="L17" s="239">
        <v>75.275572987341306</v>
      </c>
    </row>
    <row r="18" spans="2:12" ht="7.9" customHeight="1" x14ac:dyDescent="0.25">
      <c r="B18" s="245"/>
      <c r="C18" s="247"/>
      <c r="D18" s="247"/>
      <c r="E18" s="247"/>
      <c r="F18" s="247"/>
      <c r="G18" s="247"/>
      <c r="H18" s="245"/>
      <c r="I18" s="239"/>
      <c r="J18" s="239"/>
      <c r="K18" s="239"/>
      <c r="L18" s="239"/>
    </row>
    <row r="19" spans="2:12" x14ac:dyDescent="0.25">
      <c r="B19" s="245" t="s">
        <v>444</v>
      </c>
      <c r="C19" s="247">
        <v>18.887284109616434</v>
      </c>
      <c r="D19" s="247">
        <v>18.02532983522395</v>
      </c>
      <c r="E19" s="247">
        <v>18.823504777592429</v>
      </c>
      <c r="F19" s="247">
        <v>19.945858014903422</v>
      </c>
      <c r="G19" s="247">
        <v>18.49158950926557</v>
      </c>
      <c r="H19" s="245"/>
      <c r="I19" s="239">
        <v>10.010744516365733</v>
      </c>
      <c r="J19" s="239">
        <v>28.270132865117009</v>
      </c>
      <c r="K19" s="239">
        <v>25.448780104300429</v>
      </c>
      <c r="L19" s="239">
        <v>36.270342514216829</v>
      </c>
    </row>
    <row r="20" spans="2:12" x14ac:dyDescent="0.25">
      <c r="B20" s="245" t="s">
        <v>445</v>
      </c>
      <c r="C20" s="247">
        <v>17.702739222928258</v>
      </c>
      <c r="D20" s="247">
        <v>14.199429984334005</v>
      </c>
      <c r="E20" s="247">
        <v>17.152219887906305</v>
      </c>
      <c r="F20" s="247">
        <v>18.591897598527733</v>
      </c>
      <c r="G20" s="247">
        <v>18.537817146979837</v>
      </c>
      <c r="H20" s="245"/>
      <c r="I20" s="239">
        <v>8.4136241884705498</v>
      </c>
      <c r="J20" s="239">
        <v>27.483797370672541</v>
      </c>
      <c r="K20" s="239">
        <v>25.308534969160483</v>
      </c>
      <c r="L20" s="239">
        <v>38.794043471696426</v>
      </c>
    </row>
    <row r="21" spans="2:12" x14ac:dyDescent="0.25">
      <c r="B21" s="245" t="s">
        <v>25</v>
      </c>
      <c r="C21" s="247">
        <v>15.966607832092791</v>
      </c>
      <c r="D21" s="247">
        <v>12.614899681017725</v>
      </c>
      <c r="E21" s="247">
        <v>15.976492430534714</v>
      </c>
      <c r="F21" s="247">
        <v>16.224520814676669</v>
      </c>
      <c r="G21" s="247">
        <v>16.740283511697196</v>
      </c>
      <c r="H21" s="245"/>
      <c r="I21" s="239">
        <v>8.2875051924781928</v>
      </c>
      <c r="J21" s="239">
        <v>28.383480789380684</v>
      </c>
      <c r="K21" s="239">
        <v>24.487417152847957</v>
      </c>
      <c r="L21" s="239">
        <v>38.841596865293162</v>
      </c>
    </row>
    <row r="22" spans="2:12" x14ac:dyDescent="0.25">
      <c r="B22" s="245" t="s">
        <v>446</v>
      </c>
      <c r="C22" s="247">
        <v>47.443368835362513</v>
      </c>
      <c r="D22" s="247">
        <v>55.160340499424322</v>
      </c>
      <c r="E22" s="247">
        <v>48.047782903966549</v>
      </c>
      <c r="F22" s="247">
        <v>45.237723571892175</v>
      </c>
      <c r="G22" s="247">
        <v>46.230309832057401</v>
      </c>
      <c r="H22" s="245"/>
      <c r="I22" s="239">
        <v>12.195625774628491</v>
      </c>
      <c r="J22" s="239">
        <v>28.727293213315473</v>
      </c>
      <c r="K22" s="239">
        <v>22.977828411182195</v>
      </c>
      <c r="L22" s="239">
        <v>36.099252600873847</v>
      </c>
    </row>
    <row r="23" spans="2:12" ht="7.9" customHeight="1" x14ac:dyDescent="0.25">
      <c r="B23" s="245"/>
      <c r="C23" s="247"/>
      <c r="D23" s="247"/>
      <c r="E23" s="247"/>
      <c r="F23" s="247"/>
      <c r="G23" s="247"/>
      <c r="H23" s="245"/>
      <c r="I23" s="239"/>
      <c r="J23" s="239"/>
      <c r="K23" s="239"/>
      <c r="L23" s="239"/>
    </row>
    <row r="24" spans="2:12" x14ac:dyDescent="0.25">
      <c r="B24" s="245" t="s">
        <v>447</v>
      </c>
      <c r="C24" s="247">
        <v>11.209421715204366</v>
      </c>
      <c r="D24" s="247">
        <v>10.578320530001321</v>
      </c>
      <c r="E24" s="247">
        <v>7.5083930677796937</v>
      </c>
      <c r="F24" s="247">
        <v>11.023521775922838</v>
      </c>
      <c r="G24" s="247">
        <v>14.342859433243818</v>
      </c>
      <c r="H24" s="245"/>
      <c r="I24" s="239">
        <v>9.8988828542411795</v>
      </c>
      <c r="J24" s="239">
        <v>19.000309091711927</v>
      </c>
      <c r="K24" s="239">
        <v>23.698503112995098</v>
      </c>
      <c r="L24" s="239">
        <v>47.402304941051796</v>
      </c>
    </row>
    <row r="25" spans="2:12" x14ac:dyDescent="0.25">
      <c r="B25" s="245" t="s">
        <v>448</v>
      </c>
      <c r="C25" s="247">
        <v>88.790578284795629</v>
      </c>
      <c r="D25" s="247">
        <v>89.421679469998679</v>
      </c>
      <c r="E25" s="247">
        <v>92.491606932220307</v>
      </c>
      <c r="F25" s="247">
        <v>88.976478224077155</v>
      </c>
      <c r="G25" s="247">
        <v>85.657140566756183</v>
      </c>
      <c r="H25" s="245"/>
      <c r="I25" s="239">
        <v>10.56400525340546</v>
      </c>
      <c r="J25" s="239">
        <v>29.54828740319887</v>
      </c>
      <c r="K25" s="239">
        <v>24.14860715631557</v>
      </c>
      <c r="L25" s="239">
        <v>35.739100187080105</v>
      </c>
    </row>
    <row r="26" spans="2:12" ht="7.9" customHeight="1" x14ac:dyDescent="0.25">
      <c r="B26" s="245"/>
      <c r="C26" s="247"/>
      <c r="D26" s="247"/>
      <c r="E26" s="247"/>
      <c r="F26" s="247"/>
      <c r="G26" s="247"/>
      <c r="H26" s="245"/>
      <c r="I26" s="239"/>
      <c r="J26" s="239"/>
      <c r="K26" s="239"/>
      <c r="L26" s="239"/>
    </row>
    <row r="27" spans="2:12" x14ac:dyDescent="0.25">
      <c r="B27" s="245" t="s">
        <v>449</v>
      </c>
      <c r="C27" s="247">
        <v>75.350557377568478</v>
      </c>
      <c r="D27" s="247">
        <v>94.078065721673809</v>
      </c>
      <c r="E27" s="247">
        <v>82.095719360940294</v>
      </c>
      <c r="F27" s="247">
        <v>70.402244550884433</v>
      </c>
      <c r="G27" s="247">
        <v>68.102128341817306</v>
      </c>
      <c r="H27" s="245"/>
      <c r="I27" s="239">
        <v>13.096479911294919</v>
      </c>
      <c r="J27" s="239">
        <v>30.905154406219864</v>
      </c>
      <c r="K27" s="239">
        <v>22.515614038314499</v>
      </c>
      <c r="L27" s="239">
        <v>33.482751644170719</v>
      </c>
    </row>
    <row r="28" spans="2:12" x14ac:dyDescent="0.25">
      <c r="B28" s="248" t="s">
        <v>450</v>
      </c>
      <c r="C28" s="249">
        <v>24.649442622431515</v>
      </c>
      <c r="D28" s="249">
        <v>5.9219342783261926</v>
      </c>
      <c r="E28" s="249">
        <v>17.904280639059696</v>
      </c>
      <c r="F28" s="249">
        <v>29.597755449115571</v>
      </c>
      <c r="G28" s="249">
        <v>31.897871658182691</v>
      </c>
      <c r="H28" s="248"/>
      <c r="I28" s="304">
        <v>2.520049959237439</v>
      </c>
      <c r="J28" s="304">
        <v>20.603767826090451</v>
      </c>
      <c r="K28" s="304">
        <v>28.935795954265615</v>
      </c>
      <c r="L28" s="304">
        <v>47.940386260406505</v>
      </c>
    </row>
    <row r="29" spans="2:12" x14ac:dyDescent="0.25">
      <c r="B29" s="238" t="s">
        <v>530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2"/>
  <sheetViews>
    <sheetView showGridLines="0" zoomScale="130" zoomScaleNormal="130" workbookViewId="0">
      <selection activeCell="B2" sqref="B2"/>
    </sheetView>
  </sheetViews>
  <sheetFormatPr defaultColWidth="26.28515625" defaultRowHeight="15" x14ac:dyDescent="0.25"/>
  <cols>
    <col min="1" max="1" width="4" customWidth="1"/>
    <col min="2" max="2" width="8.42578125" customWidth="1"/>
    <col min="3" max="7" width="10.7109375" customWidth="1"/>
    <col min="8" max="8" width="8.7109375" customWidth="1"/>
    <col min="9" max="9" width="9.7109375" customWidth="1"/>
    <col min="10" max="10" width="7.7109375" customWidth="1"/>
    <col min="11" max="11" width="6.7109375" customWidth="1"/>
  </cols>
  <sheetData>
    <row r="2" spans="2:12" x14ac:dyDescent="0.25">
      <c r="B2" s="27" t="s">
        <v>514</v>
      </c>
    </row>
    <row r="3" spans="2:12" x14ac:dyDescent="0.25">
      <c r="B3" t="s">
        <v>515</v>
      </c>
    </row>
    <row r="4" spans="2:12" ht="7.15" customHeight="1" x14ac:dyDescent="0.25"/>
    <row r="5" spans="2:12" x14ac:dyDescent="0.25">
      <c r="B5" s="66"/>
      <c r="C5" s="66">
        <v>2019</v>
      </c>
      <c r="D5" s="66">
        <v>2020</v>
      </c>
      <c r="E5" s="66">
        <v>2021</v>
      </c>
      <c r="F5" s="66">
        <v>2022</v>
      </c>
      <c r="G5" s="66">
        <v>2023</v>
      </c>
    </row>
    <row r="6" spans="2:12" x14ac:dyDescent="0.25">
      <c r="B6" s="328" t="s">
        <v>5</v>
      </c>
      <c r="C6" s="328"/>
      <c r="D6" s="328"/>
      <c r="E6" s="328"/>
      <c r="F6" s="328"/>
      <c r="G6" s="328"/>
    </row>
    <row r="7" spans="2:12" x14ac:dyDescent="0.25">
      <c r="B7" s="61" t="s">
        <v>6</v>
      </c>
      <c r="C7" s="61">
        <v>33.776484024780181</v>
      </c>
      <c r="D7" s="61">
        <v>33.47574594383024</v>
      </c>
      <c r="E7" s="61">
        <v>33.29487487662319</v>
      </c>
      <c r="F7" s="61">
        <v>33.020842084160648</v>
      </c>
      <c r="G7" s="61">
        <v>32.895363968199106</v>
      </c>
    </row>
    <row r="8" spans="2:12" x14ac:dyDescent="0.25">
      <c r="B8" s="61" t="s">
        <v>7</v>
      </c>
      <c r="C8" s="61">
        <v>38.16833357955921</v>
      </c>
      <c r="D8" s="61">
        <v>37.944709575596001</v>
      </c>
      <c r="E8" s="61">
        <v>37.710435112926604</v>
      </c>
      <c r="F8" s="61">
        <v>37.489461062431886</v>
      </c>
      <c r="G8" s="61">
        <v>37.370824805207285</v>
      </c>
      <c r="H8" s="13"/>
      <c r="I8" s="13"/>
      <c r="J8" s="13"/>
      <c r="K8" s="13"/>
      <c r="L8" s="13"/>
    </row>
    <row r="9" spans="2:12" x14ac:dyDescent="0.25">
      <c r="B9" s="329" t="s">
        <v>8</v>
      </c>
      <c r="C9" s="329"/>
      <c r="D9" s="329"/>
      <c r="E9" s="329"/>
      <c r="F9" s="329"/>
      <c r="G9" s="329"/>
    </row>
    <row r="10" spans="2:12" x14ac:dyDescent="0.25">
      <c r="B10" s="61" t="s">
        <v>6</v>
      </c>
      <c r="C10" s="61">
        <v>20.616462570561222</v>
      </c>
      <c r="D10" s="61">
        <v>20.519070550352467</v>
      </c>
      <c r="E10" s="61">
        <v>20.403191540958233</v>
      </c>
      <c r="F10" s="61">
        <v>20.332754459489362</v>
      </c>
      <c r="G10" s="61">
        <v>20.447147992664942</v>
      </c>
    </row>
    <row r="11" spans="2:12" x14ac:dyDescent="0.25">
      <c r="B11" s="62" t="s">
        <v>7</v>
      </c>
      <c r="C11" s="62">
        <v>22.985555911382733</v>
      </c>
      <c r="D11" s="62">
        <v>22.827554586234879</v>
      </c>
      <c r="E11" s="62">
        <v>22.664591105333017</v>
      </c>
      <c r="F11" s="62">
        <v>22.512574117612115</v>
      </c>
      <c r="G11" s="62">
        <v>22.49453683205725</v>
      </c>
    </row>
    <row r="12" spans="2:12" ht="16.5" customHeight="1" x14ac:dyDescent="0.25">
      <c r="B12" t="s">
        <v>513</v>
      </c>
    </row>
  </sheetData>
  <mergeCells count="2">
    <mergeCell ref="B6:G6"/>
    <mergeCell ref="B9:G9"/>
  </mergeCells>
  <phoneticPr fontId="1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B26"/>
  <sheetViews>
    <sheetView showGridLines="0" zoomScaleNormal="100" workbookViewId="0">
      <selection activeCell="T15" sqref="T15"/>
    </sheetView>
  </sheetViews>
  <sheetFormatPr defaultColWidth="8.7109375" defaultRowHeight="15" x14ac:dyDescent="0.25"/>
  <cols>
    <col min="1" max="1" width="2.7109375" style="238" customWidth="1"/>
    <col min="2" max="9" width="8.7109375" style="238"/>
    <col min="10" max="10" width="5.28515625" style="238" customWidth="1"/>
    <col min="11" max="11" width="8.7109375" style="238"/>
    <col min="12" max="12" width="4.42578125" style="238" customWidth="1"/>
    <col min="13" max="16384" width="8.7109375" style="238"/>
  </cols>
  <sheetData>
    <row r="2" spans="2:2" x14ac:dyDescent="0.25">
      <c r="B2" s="238" t="s">
        <v>534</v>
      </c>
    </row>
    <row r="23" spans="2:2" ht="9" customHeight="1" x14ac:dyDescent="0.25"/>
    <row r="26" spans="2:2" x14ac:dyDescent="0.25">
      <c r="B26" s="238" t="s">
        <v>530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M46"/>
  <sheetViews>
    <sheetView showGridLines="0" zoomScaleNormal="100" workbookViewId="0">
      <selection activeCell="B2" sqref="B2"/>
    </sheetView>
  </sheetViews>
  <sheetFormatPr defaultColWidth="8.7109375" defaultRowHeight="15" x14ac:dyDescent="0.25"/>
  <cols>
    <col min="1" max="1" width="1.5703125" style="238" customWidth="1"/>
    <col min="2" max="2" width="20.7109375" style="238" customWidth="1"/>
    <col min="3" max="7" width="9.7109375" style="238" customWidth="1"/>
    <col min="8" max="11" width="8.7109375" style="238"/>
    <col min="12" max="13" width="4.7109375" style="238" customWidth="1"/>
    <col min="14" max="16384" width="8.7109375" style="238"/>
  </cols>
  <sheetData>
    <row r="2" spans="2:13" x14ac:dyDescent="0.25">
      <c r="B2" s="238" t="s">
        <v>535</v>
      </c>
    </row>
    <row r="3" spans="2:13" ht="6.6" customHeight="1" x14ac:dyDescent="0.25"/>
    <row r="4" spans="2:13" ht="9" customHeight="1" x14ac:dyDescent="0.25">
      <c r="B4" s="339"/>
      <c r="C4" s="341" t="s">
        <v>451</v>
      </c>
      <c r="D4" s="341" t="s">
        <v>452</v>
      </c>
      <c r="E4" s="341" t="s">
        <v>453</v>
      </c>
      <c r="F4" s="341" t="s">
        <v>454</v>
      </c>
      <c r="G4" s="341" t="s">
        <v>273</v>
      </c>
      <c r="H4" s="335" t="s">
        <v>455</v>
      </c>
      <c r="I4" s="335"/>
      <c r="J4" s="335"/>
      <c r="K4" s="335"/>
      <c r="L4" s="335"/>
      <c r="M4" s="251"/>
    </row>
    <row r="5" spans="2:13" x14ac:dyDescent="0.25">
      <c r="B5" s="340"/>
      <c r="C5" s="342"/>
      <c r="D5" s="342"/>
      <c r="E5" s="342"/>
      <c r="F5" s="342"/>
      <c r="G5" s="342"/>
      <c r="H5" s="336"/>
      <c r="I5" s="336"/>
      <c r="J5" s="336"/>
      <c r="K5" s="336"/>
      <c r="L5" s="336"/>
      <c r="M5" s="251"/>
    </row>
    <row r="6" spans="2:13" ht="12" customHeight="1" x14ac:dyDescent="0.25">
      <c r="B6" s="245"/>
      <c r="C6" s="245"/>
      <c r="D6" s="245"/>
      <c r="E6" s="245"/>
      <c r="F6" s="245"/>
      <c r="G6" s="245"/>
      <c r="H6" s="245"/>
      <c r="I6" s="238" t="s">
        <v>451</v>
      </c>
      <c r="J6" s="238" t="s">
        <v>452</v>
      </c>
      <c r="K6" s="238" t="s">
        <v>453</v>
      </c>
      <c r="L6" s="238" t="s">
        <v>454</v>
      </c>
    </row>
    <row r="7" spans="2:13" ht="12" customHeight="1" x14ac:dyDescent="0.25">
      <c r="B7" s="252" t="s">
        <v>273</v>
      </c>
      <c r="C7" s="253">
        <v>214309</v>
      </c>
      <c r="D7" s="253">
        <v>140073</v>
      </c>
      <c r="E7" s="253">
        <v>69824</v>
      </c>
      <c r="F7" s="253">
        <v>329275</v>
      </c>
      <c r="G7" s="253">
        <v>753481</v>
      </c>
      <c r="H7" s="245"/>
      <c r="I7" s="239">
        <v>28.442522107392225</v>
      </c>
      <c r="J7" s="239">
        <v>18.590117069972568</v>
      </c>
      <c r="K7" s="239">
        <v>9.2668560985612114</v>
      </c>
      <c r="L7" s="239">
        <v>43.700504724073994</v>
      </c>
    </row>
    <row r="8" spans="2:13" ht="12" customHeight="1" x14ac:dyDescent="0.25">
      <c r="B8" s="245"/>
      <c r="C8" s="338" t="s">
        <v>456</v>
      </c>
      <c r="D8" s="338"/>
      <c r="E8" s="338"/>
      <c r="F8" s="338"/>
      <c r="G8" s="338"/>
      <c r="H8" s="245"/>
      <c r="I8" s="239"/>
      <c r="J8" s="239"/>
      <c r="K8" s="239"/>
      <c r="L8" s="239"/>
    </row>
    <row r="9" spans="2:13" ht="12" customHeight="1" x14ac:dyDescent="0.25">
      <c r="B9" s="245" t="s">
        <v>457</v>
      </c>
      <c r="C9" s="247">
        <v>90.004619498014549</v>
      </c>
      <c r="D9" s="247">
        <v>87.203101240067681</v>
      </c>
      <c r="E9" s="247">
        <v>93.085472043996333</v>
      </c>
      <c r="F9" s="247">
        <v>92.447953837977366</v>
      </c>
      <c r="G9" s="247">
        <v>90.837061584830934</v>
      </c>
      <c r="H9" s="245"/>
      <c r="I9" s="239">
        <v>28.181871310852667</v>
      </c>
      <c r="J9" s="239">
        <v>17.846414587107709</v>
      </c>
      <c r="K9" s="239">
        <v>9.4962304950032141</v>
      </c>
      <c r="L9" s="239">
        <v>44.475483607036409</v>
      </c>
    </row>
    <row r="10" spans="2:13" ht="12" customHeight="1" x14ac:dyDescent="0.25">
      <c r="B10" s="245" t="s">
        <v>407</v>
      </c>
      <c r="C10" s="247">
        <v>9.9953805019854514</v>
      </c>
      <c r="D10" s="247">
        <v>12.79689875993232</v>
      </c>
      <c r="E10" s="247">
        <v>6.9145279560036661</v>
      </c>
      <c r="F10" s="247">
        <v>7.5520461620226254</v>
      </c>
      <c r="G10" s="247">
        <v>9.1629384151690623</v>
      </c>
      <c r="H10" s="245"/>
      <c r="I10" s="239">
        <v>31.026491505047726</v>
      </c>
      <c r="J10" s="239">
        <v>25.962833678538839</v>
      </c>
      <c r="K10" s="239">
        <v>6.9929462203618131</v>
      </c>
      <c r="L10" s="239">
        <v>36.017728596051626</v>
      </c>
    </row>
    <row r="11" spans="2:13" ht="12" customHeight="1" x14ac:dyDescent="0.25">
      <c r="B11" s="337" t="s">
        <v>458</v>
      </c>
      <c r="C11" s="337"/>
      <c r="D11" s="337"/>
      <c r="E11" s="337"/>
      <c r="F11" s="337"/>
      <c r="G11" s="337"/>
      <c r="H11" s="245"/>
      <c r="I11" s="239"/>
      <c r="J11" s="239"/>
      <c r="K11" s="239"/>
      <c r="L11" s="239"/>
    </row>
    <row r="12" spans="2:13" ht="12" customHeight="1" x14ac:dyDescent="0.25">
      <c r="B12" s="245" t="s">
        <v>531</v>
      </c>
      <c r="C12" s="247">
        <v>45.878147907927342</v>
      </c>
      <c r="D12" s="247">
        <v>51.67519793250662</v>
      </c>
      <c r="E12" s="247">
        <v>31.820004582951423</v>
      </c>
      <c r="F12" s="247">
        <v>58.203629185331408</v>
      </c>
      <c r="G12" s="247">
        <v>51.039375909943317</v>
      </c>
      <c r="H12" s="245"/>
      <c r="I12" s="239">
        <v>25.566343883590072</v>
      </c>
      <c r="J12" s="239">
        <v>18.82170308810834</v>
      </c>
      <c r="K12" s="239">
        <v>5.7773316830138439</v>
      </c>
      <c r="L12" s="239">
        <v>49.834621345287751</v>
      </c>
    </row>
    <row r="13" spans="2:13" ht="12" customHeight="1" x14ac:dyDescent="0.25">
      <c r="B13" s="245" t="s">
        <v>532</v>
      </c>
      <c r="C13" s="247">
        <v>54.121852092072665</v>
      </c>
      <c r="D13" s="247">
        <v>48.32480206749338</v>
      </c>
      <c r="E13" s="247">
        <v>68.179995417048573</v>
      </c>
      <c r="F13" s="247">
        <v>41.796370814668585</v>
      </c>
      <c r="G13" s="247">
        <v>48.960624090056683</v>
      </c>
      <c r="H13" s="245"/>
      <c r="I13" s="239">
        <v>31.440816027800896</v>
      </c>
      <c r="J13" s="239">
        <v>18.348698459511695</v>
      </c>
      <c r="K13" s="239">
        <v>12.904537433350772</v>
      </c>
      <c r="L13" s="239">
        <v>37.305948079336638</v>
      </c>
    </row>
    <row r="14" spans="2:13" ht="12" customHeight="1" x14ac:dyDescent="0.25">
      <c r="B14" s="337" t="s">
        <v>459</v>
      </c>
      <c r="C14" s="337"/>
      <c r="D14" s="337"/>
      <c r="E14" s="337"/>
      <c r="F14" s="337"/>
      <c r="G14" s="337"/>
      <c r="H14" s="245"/>
      <c r="I14" s="239"/>
      <c r="J14" s="239"/>
      <c r="K14" s="239"/>
      <c r="L14" s="239"/>
    </row>
    <row r="15" spans="2:13" ht="12" customHeight="1" x14ac:dyDescent="0.25">
      <c r="B15" s="245" t="s">
        <v>460</v>
      </c>
      <c r="C15" s="247">
        <v>45.03823917800932</v>
      </c>
      <c r="D15" s="247">
        <v>9.7213595767921017</v>
      </c>
      <c r="E15" s="247">
        <v>34.354949587534371</v>
      </c>
      <c r="F15" s="247">
        <v>27.92832738592362</v>
      </c>
      <c r="G15" s="247">
        <v>30.005667030754591</v>
      </c>
      <c r="H15" s="245"/>
      <c r="I15" s="239">
        <v>42.691972559236049</v>
      </c>
      <c r="J15" s="239">
        <v>6.0229026879033292</v>
      </c>
      <c r="K15" s="239">
        <v>10.610074882677907</v>
      </c>
      <c r="L15" s="239">
        <v>40.675049870182718</v>
      </c>
    </row>
    <row r="16" spans="2:13" ht="12" customHeight="1" x14ac:dyDescent="0.25">
      <c r="B16" s="245" t="s">
        <v>441</v>
      </c>
      <c r="C16" s="247">
        <v>44.967780167888421</v>
      </c>
      <c r="D16" s="247">
        <v>73.735837741748938</v>
      </c>
      <c r="E16" s="247">
        <v>54.322296058661777</v>
      </c>
      <c r="F16" s="247">
        <v>58.543466707159666</v>
      </c>
      <c r="G16" s="247">
        <v>57.115308813360919</v>
      </c>
      <c r="H16" s="245"/>
      <c r="I16" s="239">
        <v>22.393244615466838</v>
      </c>
      <c r="J16" s="239">
        <v>23.999832695484869</v>
      </c>
      <c r="K16" s="239">
        <v>8.8136948040329681</v>
      </c>
      <c r="L16" s="239">
        <v>44.793227885015327</v>
      </c>
    </row>
    <row r="17" spans="2:12" ht="12" customHeight="1" x14ac:dyDescent="0.25">
      <c r="B17" s="245" t="s">
        <v>461</v>
      </c>
      <c r="C17" s="247">
        <v>9.9939806541022538</v>
      </c>
      <c r="D17" s="247">
        <v>16.542802681458955</v>
      </c>
      <c r="E17" s="247">
        <v>11.32275435380385</v>
      </c>
      <c r="F17" s="247">
        <v>13.52820590691671</v>
      </c>
      <c r="G17" s="247">
        <v>12.879024155884489</v>
      </c>
      <c r="H17" s="245"/>
      <c r="I17" s="239">
        <v>22.071083356519409</v>
      </c>
      <c r="J17" s="239">
        <v>23.878566791356231</v>
      </c>
      <c r="K17" s="239">
        <v>8.1470718562257201</v>
      </c>
      <c r="L17" s="239">
        <v>45.903277995898641</v>
      </c>
    </row>
    <row r="18" spans="2:12" ht="12" customHeight="1" x14ac:dyDescent="0.25">
      <c r="B18" s="337" t="s">
        <v>32</v>
      </c>
      <c r="C18" s="337"/>
      <c r="D18" s="337"/>
      <c r="E18" s="337"/>
      <c r="F18" s="337"/>
      <c r="G18" s="337"/>
      <c r="H18" s="245"/>
      <c r="I18" s="239"/>
      <c r="J18" s="239"/>
      <c r="K18" s="239"/>
      <c r="L18" s="239"/>
    </row>
    <row r="19" spans="2:12" ht="12" customHeight="1" x14ac:dyDescent="0.25">
      <c r="B19" s="245" t="s">
        <v>462</v>
      </c>
      <c r="C19" s="247">
        <v>15.727290967714842</v>
      </c>
      <c r="D19" s="247">
        <v>26.88383914101933</v>
      </c>
      <c r="E19" s="247">
        <v>4.7404903758020165</v>
      </c>
      <c r="F19" s="247">
        <v>3.101055348872523</v>
      </c>
      <c r="G19" s="247">
        <v>11.265446640326697</v>
      </c>
      <c r="H19" s="245"/>
      <c r="I19" s="239">
        <v>39.70759751658165</v>
      </c>
      <c r="J19" s="239">
        <v>44.363417881083372</v>
      </c>
      <c r="K19" s="239">
        <v>3.8994851737096945</v>
      </c>
      <c r="L19" s="239">
        <v>12.029499428625284</v>
      </c>
    </row>
    <row r="20" spans="2:12" ht="12" customHeight="1" x14ac:dyDescent="0.25">
      <c r="B20" s="245" t="s">
        <v>435</v>
      </c>
      <c r="C20" s="247">
        <v>24.42501248197696</v>
      </c>
      <c r="D20" s="247">
        <v>56.9067557630664</v>
      </c>
      <c r="E20" s="247">
        <v>17.916475710357471</v>
      </c>
      <c r="F20" s="247">
        <v>20.104775643459114</v>
      </c>
      <c r="G20" s="247">
        <v>27.97230454384384</v>
      </c>
      <c r="H20" s="245"/>
      <c r="I20" s="239">
        <v>24.835599669775959</v>
      </c>
      <c r="J20" s="239">
        <v>37.81966730876897</v>
      </c>
      <c r="K20" s="239">
        <v>5.9354924418549482</v>
      </c>
      <c r="L20" s="239">
        <v>31.409240579600123</v>
      </c>
    </row>
    <row r="21" spans="2:12" ht="12" customHeight="1" x14ac:dyDescent="0.25">
      <c r="B21" s="245" t="s">
        <v>436</v>
      </c>
      <c r="C21" s="247">
        <v>22.768992436155273</v>
      </c>
      <c r="D21" s="247">
        <v>11.47901451386063</v>
      </c>
      <c r="E21" s="247">
        <v>21.226225939505042</v>
      </c>
      <c r="F21" s="247">
        <v>30.213651203401415</v>
      </c>
      <c r="G21" s="247">
        <v>23.780559828316839</v>
      </c>
      <c r="H21" s="245"/>
      <c r="I21" s="239">
        <v>27.232646136330658</v>
      </c>
      <c r="J21" s="239">
        <v>8.9735576118136873</v>
      </c>
      <c r="K21" s="239">
        <v>8.2714781618689379</v>
      </c>
      <c r="L21" s="239">
        <v>55.522318089986719</v>
      </c>
    </row>
    <row r="22" spans="2:12" ht="12" customHeight="1" x14ac:dyDescent="0.25">
      <c r="B22" s="245" t="s">
        <v>27</v>
      </c>
      <c r="C22" s="247">
        <v>37.078704114152927</v>
      </c>
      <c r="D22" s="247">
        <v>4.7303905820536434</v>
      </c>
      <c r="E22" s="247">
        <v>56.116807974335472</v>
      </c>
      <c r="F22" s="247">
        <v>46.580517804266954</v>
      </c>
      <c r="G22" s="247">
        <v>36.981688987512626</v>
      </c>
      <c r="H22" s="245"/>
      <c r="I22" s="239">
        <v>28.517136192356002</v>
      </c>
      <c r="J22" s="239">
        <v>2.3778934146779114</v>
      </c>
      <c r="K22" s="239">
        <v>14.061726179795443</v>
      </c>
      <c r="L22" s="239">
        <v>55.043244213170638</v>
      </c>
    </row>
    <row r="23" spans="2:12" ht="12" customHeight="1" x14ac:dyDescent="0.25">
      <c r="B23" s="337" t="s">
        <v>463</v>
      </c>
      <c r="C23" s="337"/>
      <c r="D23" s="337"/>
      <c r="E23" s="337"/>
      <c r="F23" s="337"/>
      <c r="G23" s="337"/>
      <c r="H23" s="245"/>
      <c r="I23" s="239"/>
      <c r="J23" s="239"/>
      <c r="K23" s="239"/>
      <c r="L23" s="239"/>
    </row>
    <row r="24" spans="2:12" ht="12" customHeight="1" x14ac:dyDescent="0.25">
      <c r="B24" s="245" t="s">
        <v>444</v>
      </c>
      <c r="C24" s="247">
        <v>14.21172232617389</v>
      </c>
      <c r="D24" s="247">
        <v>20.502166727349312</v>
      </c>
      <c r="E24" s="247">
        <v>22.455029789184238</v>
      </c>
      <c r="F24" s="247">
        <v>18.447801989218739</v>
      </c>
      <c r="G24" s="247">
        <v>17.996206938197513</v>
      </c>
      <c r="H24" s="245"/>
      <c r="I24" s="239">
        <v>22.461245741087627</v>
      </c>
      <c r="J24" s="239">
        <v>21.178778448059706</v>
      </c>
      <c r="K24" s="239">
        <v>11.562854909364445</v>
      </c>
      <c r="L24" s="239">
        <v>44.797120901488228</v>
      </c>
    </row>
    <row r="25" spans="2:12" ht="12" customHeight="1" x14ac:dyDescent="0.25">
      <c r="B25" s="245" t="s">
        <v>445</v>
      </c>
      <c r="C25" s="247">
        <v>7.9581352159731971</v>
      </c>
      <c r="D25" s="247">
        <v>18.461088146894834</v>
      </c>
      <c r="E25" s="247">
        <v>12.860907424381301</v>
      </c>
      <c r="F25" s="247">
        <v>24.772910181459267</v>
      </c>
      <c r="G25" s="247">
        <v>17.713120835163725</v>
      </c>
      <c r="H25" s="245"/>
      <c r="I25" s="239">
        <v>12.778631101786985</v>
      </c>
      <c r="J25" s="239">
        <v>19.375117071891506</v>
      </c>
      <c r="K25" s="239">
        <v>6.72835574869816</v>
      </c>
      <c r="L25" s="239">
        <v>61.117896077623342</v>
      </c>
    </row>
    <row r="26" spans="2:12" ht="12" customHeight="1" x14ac:dyDescent="0.25">
      <c r="B26" s="245" t="s">
        <v>25</v>
      </c>
      <c r="C26" s="247">
        <v>12.498775133102203</v>
      </c>
      <c r="D26" s="247">
        <v>17.829988648775995</v>
      </c>
      <c r="E26" s="247">
        <v>18.351856095325388</v>
      </c>
      <c r="F26" s="247">
        <v>18.223065826436869</v>
      </c>
      <c r="G26" s="247">
        <v>16.533794481878108</v>
      </c>
      <c r="H26" s="245"/>
      <c r="I26" s="239">
        <v>21.50121609581069</v>
      </c>
      <c r="J26" s="239">
        <v>20.047520047520049</v>
      </c>
      <c r="K26" s="239">
        <v>10.285842718275152</v>
      </c>
      <c r="L26" s="239">
        <v>48.165421138394109</v>
      </c>
    </row>
    <row r="27" spans="2:12" ht="12" customHeight="1" x14ac:dyDescent="0.25">
      <c r="B27" s="245" t="s">
        <v>464</v>
      </c>
      <c r="C27" s="247">
        <v>65.331367324750715</v>
      </c>
      <c r="D27" s="247">
        <v>43.206756476979862</v>
      </c>
      <c r="E27" s="247">
        <v>46.332206691109072</v>
      </c>
      <c r="F27" s="247">
        <v>38.556222002885129</v>
      </c>
      <c r="G27" s="247">
        <v>47.756877744760651</v>
      </c>
      <c r="H27" s="245"/>
      <c r="I27" s="239">
        <v>38.909345568434773</v>
      </c>
      <c r="J27" s="239">
        <v>16.81891067949833</v>
      </c>
      <c r="K27" s="239">
        <v>8.9904095998488209</v>
      </c>
      <c r="L27" s="239">
        <v>35.281334152218072</v>
      </c>
    </row>
    <row r="28" spans="2:12" ht="12" customHeight="1" x14ac:dyDescent="0.25">
      <c r="B28" s="337" t="s">
        <v>465</v>
      </c>
      <c r="C28" s="337"/>
      <c r="D28" s="337"/>
      <c r="E28" s="337"/>
      <c r="F28" s="337"/>
      <c r="G28" s="337"/>
      <c r="H28" s="245"/>
      <c r="I28" s="239"/>
      <c r="J28" s="239"/>
      <c r="K28" s="239"/>
      <c r="L28" s="239"/>
    </row>
    <row r="29" spans="2:12" ht="12" customHeight="1" x14ac:dyDescent="0.25">
      <c r="B29" s="245" t="s">
        <v>466</v>
      </c>
      <c r="C29" s="247">
        <v>7.3832643519404231</v>
      </c>
      <c r="D29" s="247">
        <v>0</v>
      </c>
      <c r="E29" s="247">
        <v>63.687270852428966</v>
      </c>
      <c r="F29" s="247">
        <v>55.065826436868882</v>
      </c>
      <c r="G29" s="247">
        <v>32.065838421937649</v>
      </c>
      <c r="H29" s="245"/>
      <c r="I29" s="239">
        <v>6.5489838996730265</v>
      </c>
      <c r="J29" s="239"/>
      <c r="K29" s="239">
        <v>18.40528123835934</v>
      </c>
      <c r="L29" s="239">
        <v>75.045734861967645</v>
      </c>
    </row>
    <row r="30" spans="2:12" ht="12" customHeight="1" x14ac:dyDescent="0.25">
      <c r="B30" s="245" t="s">
        <v>467</v>
      </c>
      <c r="C30" s="247">
        <v>17.96798081275168</v>
      </c>
      <c r="D30" s="247">
        <v>0</v>
      </c>
      <c r="E30" s="247">
        <v>11.629239230064162</v>
      </c>
      <c r="F30" s="247">
        <v>30.440209551286916</v>
      </c>
      <c r="G30" s="247">
        <v>19.490736992704527</v>
      </c>
      <c r="H30" s="245"/>
      <c r="I30" s="239">
        <v>26.220388263572541</v>
      </c>
      <c r="J30" s="239"/>
      <c r="K30" s="239">
        <v>5.5291129586882652</v>
      </c>
      <c r="L30" s="239">
        <v>68.250498777739182</v>
      </c>
    </row>
    <row r="31" spans="2:12" ht="12" customHeight="1" x14ac:dyDescent="0.25">
      <c r="B31" s="245" t="s">
        <v>468</v>
      </c>
      <c r="C31" s="247">
        <v>37.873817711808648</v>
      </c>
      <c r="D31" s="247">
        <v>0</v>
      </c>
      <c r="E31" s="247">
        <v>10.429078826764435</v>
      </c>
      <c r="F31" s="247">
        <v>4.3996659327309997</v>
      </c>
      <c r="G31" s="247">
        <v>13.661392921652968</v>
      </c>
      <c r="H31" s="245"/>
      <c r="I31" s="239">
        <v>78.851907981658513</v>
      </c>
      <c r="J31" s="239"/>
      <c r="K31" s="239">
        <v>7.0742985933006919</v>
      </c>
      <c r="L31" s="239">
        <v>14.073793425040801</v>
      </c>
    </row>
    <row r="32" spans="2:12" ht="12" customHeight="1" x14ac:dyDescent="0.25">
      <c r="B32" s="245" t="s">
        <v>469</v>
      </c>
      <c r="C32" s="247">
        <v>22.502554722386833</v>
      </c>
      <c r="D32" s="247">
        <v>100</v>
      </c>
      <c r="E32" s="247">
        <v>8.2349908340971592</v>
      </c>
      <c r="F32" s="247">
        <v>6.6154430187533215</v>
      </c>
      <c r="G32" s="247">
        <v>28.644517910869681</v>
      </c>
      <c r="H32" s="245"/>
      <c r="I32" s="239">
        <v>22.343870898990414</v>
      </c>
      <c r="J32" s="239">
        <v>64.899388873702108</v>
      </c>
      <c r="K32" s="239">
        <v>2.6641214654058039</v>
      </c>
      <c r="L32" s="239">
        <v>10.092618761901672</v>
      </c>
    </row>
    <row r="33" spans="2:12" ht="12" customHeight="1" x14ac:dyDescent="0.25">
      <c r="B33" s="245" t="s">
        <v>470</v>
      </c>
      <c r="C33" s="247">
        <v>14.272382401112413</v>
      </c>
      <c r="D33" s="247">
        <v>0</v>
      </c>
      <c r="E33" s="247">
        <v>6.0194202566452795</v>
      </c>
      <c r="F33" s="247">
        <v>3.4788550603598818</v>
      </c>
      <c r="G33" s="247">
        <v>6.137513752835174</v>
      </c>
      <c r="H33" s="245"/>
      <c r="I33" s="239">
        <v>66.141204454535625</v>
      </c>
      <c r="J33" s="239"/>
      <c r="K33" s="239">
        <v>9.0885501135257876</v>
      </c>
      <c r="L33" s="239">
        <v>24.770245431938587</v>
      </c>
    </row>
    <row r="34" spans="2:12" ht="12" customHeight="1" x14ac:dyDescent="0.25">
      <c r="B34" s="337" t="s">
        <v>471</v>
      </c>
      <c r="C34" s="337"/>
      <c r="D34" s="337"/>
      <c r="E34" s="337"/>
      <c r="F34" s="337"/>
      <c r="G34" s="337"/>
      <c r="H34" s="245"/>
      <c r="I34" s="239"/>
      <c r="J34" s="239"/>
      <c r="K34" s="239"/>
      <c r="L34" s="239"/>
    </row>
    <row r="35" spans="2:12" ht="12" customHeight="1" x14ac:dyDescent="0.25">
      <c r="B35" s="245" t="s">
        <v>472</v>
      </c>
      <c r="C35" s="247">
        <v>13.214564017376778</v>
      </c>
      <c r="D35" s="247">
        <v>5.4243144646006014</v>
      </c>
      <c r="E35" s="247">
        <v>18.138462419798351</v>
      </c>
      <c r="F35" s="247">
        <v>7.5110469971907987</v>
      </c>
      <c r="G35" s="247">
        <v>9.7301723600196954</v>
      </c>
      <c r="H35" s="245"/>
      <c r="I35" s="239">
        <v>38.627838777876292</v>
      </c>
      <c r="J35" s="239">
        <v>10.363499965900566</v>
      </c>
      <c r="K35" s="239">
        <v>17.274773238764237</v>
      </c>
      <c r="L35" s="239">
        <v>33.733888017458909</v>
      </c>
    </row>
    <row r="36" spans="2:12" ht="12" customHeight="1" x14ac:dyDescent="0.25">
      <c r="B36" s="245" t="s">
        <v>473</v>
      </c>
      <c r="C36" s="247">
        <v>86.785435982623227</v>
      </c>
      <c r="D36" s="247">
        <v>94.575685535399401</v>
      </c>
      <c r="E36" s="247">
        <v>81.861537580201656</v>
      </c>
      <c r="F36" s="247">
        <v>92.488953002809211</v>
      </c>
      <c r="G36" s="247">
        <v>90.269827639980306</v>
      </c>
      <c r="H36" s="245"/>
      <c r="I36" s="239">
        <v>27.344648218229079</v>
      </c>
      <c r="J36" s="239">
        <v>19.476863001090912</v>
      </c>
      <c r="K36" s="239">
        <v>8.4036838066001547</v>
      </c>
      <c r="L36" s="239">
        <v>44.774804974079856</v>
      </c>
    </row>
    <row r="37" spans="2:12" ht="12" customHeight="1" x14ac:dyDescent="0.25">
      <c r="B37" s="337" t="s">
        <v>474</v>
      </c>
      <c r="C37" s="337"/>
      <c r="D37" s="337"/>
      <c r="E37" s="337"/>
      <c r="F37" s="337"/>
      <c r="G37" s="337"/>
      <c r="H37" s="245"/>
      <c r="I37" s="239"/>
      <c r="J37" s="239"/>
      <c r="K37" s="239"/>
      <c r="L37" s="239"/>
    </row>
    <row r="38" spans="2:12" ht="12" customHeight="1" x14ac:dyDescent="0.25">
      <c r="B38" s="245" t="s">
        <v>475</v>
      </c>
      <c r="C38" s="247">
        <v>12.803008739716951</v>
      </c>
      <c r="D38" s="247">
        <v>4.5390617749316426</v>
      </c>
      <c r="E38" s="247">
        <v>13.995187901008249</v>
      </c>
      <c r="F38" s="247">
        <v>14.26436868878597</v>
      </c>
      <c r="G38" s="247">
        <v>12.015830525255447</v>
      </c>
      <c r="H38" s="245"/>
      <c r="I38" s="239">
        <v>30.305841810530502</v>
      </c>
      <c r="J38" s="239">
        <v>7.0225432696024823</v>
      </c>
      <c r="K38" s="239">
        <v>10.793377293261319</v>
      </c>
      <c r="L38" s="239">
        <v>51.878237626605696</v>
      </c>
    </row>
    <row r="39" spans="2:12" ht="12" customHeight="1" x14ac:dyDescent="0.25">
      <c r="B39" s="245" t="s">
        <v>476</v>
      </c>
      <c r="C39" s="247">
        <v>12.726483722102197</v>
      </c>
      <c r="D39" s="247">
        <v>6.7985978739657185</v>
      </c>
      <c r="E39" s="247">
        <v>16.780763061411548</v>
      </c>
      <c r="F39" s="247">
        <v>13.447422367322147</v>
      </c>
      <c r="G39" s="247">
        <v>12.315240862078806</v>
      </c>
      <c r="H39" s="245"/>
      <c r="I39" s="239">
        <v>29.39230329874021</v>
      </c>
      <c r="J39" s="239">
        <v>10.262627568889894</v>
      </c>
      <c r="K39" s="239">
        <v>12.627030056146477</v>
      </c>
      <c r="L39" s="239">
        <v>47.71803907622342</v>
      </c>
    </row>
    <row r="40" spans="2:12" ht="12" customHeight="1" x14ac:dyDescent="0.25">
      <c r="B40" s="245" t="s">
        <v>477</v>
      </c>
      <c r="C40" s="247">
        <v>25.06101003690932</v>
      </c>
      <c r="D40" s="247">
        <v>23.734052958100417</v>
      </c>
      <c r="E40" s="247">
        <v>28.019019248395967</v>
      </c>
      <c r="F40" s="247">
        <v>24.963935919823854</v>
      </c>
      <c r="G40" s="247">
        <v>25.046019740378323</v>
      </c>
      <c r="H40" s="245"/>
      <c r="I40" s="239">
        <v>28.459545244996477</v>
      </c>
      <c r="J40" s="239">
        <v>17.61632497337283</v>
      </c>
      <c r="K40" s="239">
        <v>10.366845594196601</v>
      </c>
      <c r="L40" s="239">
        <v>43.557284187434092</v>
      </c>
    </row>
    <row r="41" spans="2:12" ht="12" customHeight="1" x14ac:dyDescent="0.25">
      <c r="B41" s="245" t="s">
        <v>478</v>
      </c>
      <c r="C41" s="247">
        <v>31.017829395872315</v>
      </c>
      <c r="D41" s="247">
        <v>45.070784519500542</v>
      </c>
      <c r="E41" s="247">
        <v>25.837820806599449</v>
      </c>
      <c r="F41" s="247">
        <v>31.876698807987246</v>
      </c>
      <c r="G41" s="247">
        <v>33.525596531299392</v>
      </c>
      <c r="H41" s="245"/>
      <c r="I41" s="239">
        <v>26.314976901060533</v>
      </c>
      <c r="J41" s="239">
        <v>24.991983658539482</v>
      </c>
      <c r="K41" s="239">
        <v>7.1418674710718939</v>
      </c>
      <c r="L41" s="239">
        <v>41.551171969328095</v>
      </c>
    </row>
    <row r="42" spans="2:12" ht="12" customHeight="1" x14ac:dyDescent="0.25">
      <c r="B42" s="245" t="s">
        <v>479</v>
      </c>
      <c r="C42" s="247">
        <v>18.391668105399216</v>
      </c>
      <c r="D42" s="247">
        <v>19.857502873501673</v>
      </c>
      <c r="E42" s="247">
        <v>15.367208982584785</v>
      </c>
      <c r="F42" s="247">
        <v>15.447574216080785</v>
      </c>
      <c r="G42" s="247">
        <v>17.097312340988026</v>
      </c>
      <c r="H42" s="245"/>
      <c r="I42" s="239">
        <v>30.595769454686589</v>
      </c>
      <c r="J42" s="239">
        <v>21.591306035319231</v>
      </c>
      <c r="K42" s="239">
        <v>8.3291286629148065</v>
      </c>
      <c r="L42" s="239">
        <v>39.483795847079371</v>
      </c>
    </row>
    <row r="43" spans="2:12" ht="12" customHeight="1" x14ac:dyDescent="0.25">
      <c r="B43" s="337" t="s">
        <v>480</v>
      </c>
      <c r="C43" s="337"/>
      <c r="D43" s="337"/>
      <c r="E43" s="337"/>
      <c r="F43" s="337"/>
      <c r="G43" s="337"/>
      <c r="H43" s="245"/>
      <c r="I43" s="239"/>
      <c r="J43" s="239"/>
      <c r="K43" s="239"/>
      <c r="L43" s="239"/>
    </row>
    <row r="44" spans="2:12" ht="12" customHeight="1" x14ac:dyDescent="0.25">
      <c r="B44" s="245" t="s">
        <v>447</v>
      </c>
      <c r="C44" s="247">
        <v>11.882375448534592</v>
      </c>
      <c r="D44" s="247">
        <v>3.9507970843774318</v>
      </c>
      <c r="E44" s="247">
        <v>15.849851054078826</v>
      </c>
      <c r="F44" s="247">
        <v>12.838812542707464</v>
      </c>
      <c r="G44" s="247">
        <v>11.193513837774278</v>
      </c>
      <c r="H44" s="245"/>
      <c r="I44" s="239">
        <v>30.192907364152667</v>
      </c>
      <c r="J44" s="239">
        <v>6.561458839710224</v>
      </c>
      <c r="K44" s="239">
        <v>13.121732016457003</v>
      </c>
      <c r="L44" s="239">
        <v>50.123901779680111</v>
      </c>
    </row>
    <row r="45" spans="2:12" ht="12" customHeight="1" x14ac:dyDescent="0.25">
      <c r="B45" s="248" t="s">
        <v>448</v>
      </c>
      <c r="C45" s="249">
        <v>88.117624551465411</v>
      </c>
      <c r="D45" s="249">
        <v>96.049202915622573</v>
      </c>
      <c r="E45" s="249">
        <v>84.150148945921174</v>
      </c>
      <c r="F45" s="249">
        <v>87.161187457292527</v>
      </c>
      <c r="G45" s="249">
        <v>88.806486162225724</v>
      </c>
      <c r="H45" s="248"/>
      <c r="I45" s="304">
        <v>28.221896763009234</v>
      </c>
      <c r="J45" s="304">
        <v>20.106255791015336</v>
      </c>
      <c r="K45" s="304">
        <v>8.7809725916848489</v>
      </c>
      <c r="L45" s="304">
        <v>42.890874854290587</v>
      </c>
    </row>
    <row r="46" spans="2:12" x14ac:dyDescent="0.25">
      <c r="B46" s="238" t="s">
        <v>530</v>
      </c>
    </row>
  </sheetData>
  <mergeCells count="16">
    <mergeCell ref="H4:L5"/>
    <mergeCell ref="B28:G28"/>
    <mergeCell ref="B34:G34"/>
    <mergeCell ref="B37:G37"/>
    <mergeCell ref="B43:G43"/>
    <mergeCell ref="C8:G8"/>
    <mergeCell ref="B11:G11"/>
    <mergeCell ref="B14:G14"/>
    <mergeCell ref="B18:G18"/>
    <mergeCell ref="B23:G2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G53"/>
  <sheetViews>
    <sheetView showGridLines="0" zoomScale="102" zoomScaleNormal="102" workbookViewId="0">
      <selection activeCell="B2" sqref="B2"/>
    </sheetView>
  </sheetViews>
  <sheetFormatPr defaultColWidth="8.7109375" defaultRowHeight="15" x14ac:dyDescent="0.25"/>
  <cols>
    <col min="1" max="1" width="4.85546875" style="238" customWidth="1"/>
    <col min="2" max="2" width="20.28515625" style="238" customWidth="1"/>
    <col min="3" max="7" width="10.7109375" style="238" customWidth="1"/>
    <col min="8" max="16384" width="8.7109375" style="238"/>
  </cols>
  <sheetData>
    <row r="2" spans="2:7" x14ac:dyDescent="0.25">
      <c r="B2" s="238" t="s">
        <v>536</v>
      </c>
    </row>
    <row r="3" spans="2:7" x14ac:dyDescent="0.25">
      <c r="B3" s="238" t="s">
        <v>537</v>
      </c>
    </row>
    <row r="4" spans="2:7" ht="7.9" customHeight="1" x14ac:dyDescent="0.25"/>
    <row r="5" spans="2:7" x14ac:dyDescent="0.25">
      <c r="B5" s="254"/>
      <c r="C5" s="255" t="s">
        <v>481</v>
      </c>
      <c r="D5" s="255" t="s">
        <v>482</v>
      </c>
      <c r="E5" s="255" t="s">
        <v>483</v>
      </c>
      <c r="F5" s="255" t="s">
        <v>484</v>
      </c>
      <c r="G5" s="255" t="s">
        <v>273</v>
      </c>
    </row>
    <row r="6" spans="2:7" ht="3.6" customHeight="1" x14ac:dyDescent="0.25">
      <c r="B6" s="245"/>
      <c r="C6" s="245"/>
      <c r="D6" s="245"/>
      <c r="E6" s="245"/>
      <c r="F6" s="245"/>
      <c r="G6" s="245"/>
    </row>
    <row r="7" spans="2:7" ht="12" customHeight="1" x14ac:dyDescent="0.25">
      <c r="B7" s="252" t="s">
        <v>273</v>
      </c>
      <c r="C7" s="256">
        <v>9.995379999999999</v>
      </c>
      <c r="D7" s="256">
        <v>12.796900000000001</v>
      </c>
      <c r="E7" s="256">
        <v>6.914530000000001</v>
      </c>
      <c r="F7" s="256">
        <v>7.5520500000000004</v>
      </c>
      <c r="G7" s="256">
        <v>9.1629400000000008</v>
      </c>
    </row>
    <row r="8" spans="2:7" ht="12" customHeight="1" x14ac:dyDescent="0.25">
      <c r="B8" s="337" t="s">
        <v>458</v>
      </c>
      <c r="C8" s="337"/>
      <c r="D8" s="337"/>
      <c r="E8" s="337"/>
      <c r="F8" s="337"/>
      <c r="G8" s="337"/>
    </row>
    <row r="9" spans="2:7" ht="12" customHeight="1" x14ac:dyDescent="0.25">
      <c r="B9" s="245" t="s">
        <v>531</v>
      </c>
      <c r="C9" s="257">
        <v>9.1272500000000001</v>
      </c>
      <c r="D9" s="257">
        <v>13.037589999999998</v>
      </c>
      <c r="E9" s="257">
        <v>6.3597100000000006</v>
      </c>
      <c r="F9" s="257">
        <v>7.5090000000000003</v>
      </c>
      <c r="G9" s="257">
        <v>8.8969000000000005</v>
      </c>
    </row>
    <row r="10" spans="2:7" ht="12" customHeight="1" x14ac:dyDescent="0.25">
      <c r="B10" s="245" t="s">
        <v>532</v>
      </c>
      <c r="C10" s="257">
        <v>10.73128</v>
      </c>
      <c r="D10" s="257">
        <v>12.539520000000001</v>
      </c>
      <c r="E10" s="257">
        <v>7.17347</v>
      </c>
      <c r="F10" s="257">
        <v>7.6119900000000005</v>
      </c>
      <c r="G10" s="257">
        <v>9.4402699999999999</v>
      </c>
    </row>
    <row r="11" spans="2:7" ht="12" customHeight="1" x14ac:dyDescent="0.25">
      <c r="B11" s="337" t="s">
        <v>459</v>
      </c>
      <c r="C11" s="337"/>
      <c r="D11" s="337"/>
      <c r="E11" s="337"/>
      <c r="F11" s="337"/>
      <c r="G11" s="337"/>
    </row>
    <row r="12" spans="2:7" ht="12" customHeight="1" x14ac:dyDescent="0.25">
      <c r="B12" s="245" t="s">
        <v>460</v>
      </c>
      <c r="C12" s="257">
        <v>6.6710900000000004</v>
      </c>
      <c r="D12" s="257">
        <v>5.4270400000000008</v>
      </c>
      <c r="E12" s="257">
        <v>5.9029499999999997</v>
      </c>
      <c r="F12" s="257">
        <v>6.5397300000000005</v>
      </c>
      <c r="G12" s="257">
        <v>6.4612299999999996</v>
      </c>
    </row>
    <row r="13" spans="2:7" ht="12" customHeight="1" x14ac:dyDescent="0.25">
      <c r="B13" s="245" t="s">
        <v>441</v>
      </c>
      <c r="C13" s="257">
        <v>12.60455</v>
      </c>
      <c r="D13" s="257">
        <v>13.94117</v>
      </c>
      <c r="E13" s="257">
        <v>7.2607400000000002</v>
      </c>
      <c r="F13" s="257">
        <v>8.1662499999999998</v>
      </c>
      <c r="G13" s="257">
        <v>10.466290000000001</v>
      </c>
    </row>
    <row r="14" spans="2:7" ht="12" customHeight="1" x14ac:dyDescent="0.25">
      <c r="B14" s="245" t="s">
        <v>461</v>
      </c>
      <c r="C14" s="257">
        <v>13.236529999999998</v>
      </c>
      <c r="D14" s="257">
        <v>12.02745</v>
      </c>
      <c r="E14" s="257">
        <v>8.3227899999999995</v>
      </c>
      <c r="F14" s="257">
        <v>6.9839500000000001</v>
      </c>
      <c r="G14" s="257">
        <v>9.6773500000000006</v>
      </c>
    </row>
    <row r="15" spans="2:7" ht="12" customHeight="1" x14ac:dyDescent="0.25">
      <c r="B15" s="337" t="s">
        <v>32</v>
      </c>
      <c r="C15" s="337"/>
      <c r="D15" s="337"/>
      <c r="E15" s="337"/>
      <c r="F15" s="337"/>
      <c r="G15" s="337"/>
    </row>
    <row r="16" spans="2:7" ht="12" customHeight="1" x14ac:dyDescent="0.25">
      <c r="B16" s="245" t="s">
        <v>462</v>
      </c>
      <c r="C16" s="257">
        <v>6.6429299999999998</v>
      </c>
      <c r="D16" s="257">
        <v>11.71097</v>
      </c>
      <c r="E16" s="257">
        <v>6.8277900000000002</v>
      </c>
      <c r="F16" s="257">
        <v>5.2394499999999997</v>
      </c>
      <c r="G16" s="257">
        <v>8.7296600000000009</v>
      </c>
    </row>
    <row r="17" spans="2:7" ht="12" customHeight="1" x14ac:dyDescent="0.25">
      <c r="B17" s="245" t="s">
        <v>435</v>
      </c>
      <c r="C17" s="257">
        <v>11.4777</v>
      </c>
      <c r="D17" s="257">
        <v>13.54142</v>
      </c>
      <c r="E17" s="257">
        <v>9.0007999999999999</v>
      </c>
      <c r="F17" s="257">
        <v>9.0573999999999995</v>
      </c>
      <c r="G17" s="257">
        <v>11.35098</v>
      </c>
    </row>
    <row r="18" spans="2:7" ht="12" customHeight="1" x14ac:dyDescent="0.25">
      <c r="B18" s="245" t="s">
        <v>436</v>
      </c>
      <c r="C18" s="257">
        <v>10.82466</v>
      </c>
      <c r="D18" s="257">
        <v>12.14006</v>
      </c>
      <c r="E18" s="257">
        <v>7.1317699999999995</v>
      </c>
      <c r="F18" s="257">
        <v>7.8744700000000005</v>
      </c>
      <c r="G18" s="257">
        <v>8.999229999999999</v>
      </c>
    </row>
    <row r="19" spans="2:7" ht="12" customHeight="1" x14ac:dyDescent="0.25">
      <c r="B19" s="245" t="s">
        <v>27</v>
      </c>
      <c r="C19" s="257">
        <v>9.9316699999999987</v>
      </c>
      <c r="D19" s="257">
        <v>11.605799999999999</v>
      </c>
      <c r="E19" s="257">
        <v>6.1735999999999995</v>
      </c>
      <c r="F19" s="257">
        <v>6.8471400000000004</v>
      </c>
      <c r="G19" s="257">
        <v>7.7451999999999996</v>
      </c>
    </row>
    <row r="20" spans="2:7" ht="12" customHeight="1" x14ac:dyDescent="0.25">
      <c r="B20" s="337" t="s">
        <v>463</v>
      </c>
      <c r="C20" s="337"/>
      <c r="D20" s="337"/>
      <c r="E20" s="337"/>
      <c r="F20" s="337"/>
      <c r="G20" s="337"/>
    </row>
    <row r="21" spans="2:7" ht="12" customHeight="1" x14ac:dyDescent="0.25">
      <c r="B21" s="245" t="s">
        <v>444</v>
      </c>
      <c r="C21" s="257">
        <v>8.9109200000000008</v>
      </c>
      <c r="D21" s="257">
        <v>19.820319999999999</v>
      </c>
      <c r="E21" s="257">
        <v>6.2695299999999996</v>
      </c>
      <c r="F21" s="257">
        <v>7.055839999999999</v>
      </c>
      <c r="G21" s="257">
        <v>10.084960000000001</v>
      </c>
    </row>
    <row r="22" spans="2:7" ht="12" customHeight="1" x14ac:dyDescent="0.25">
      <c r="B22" s="245" t="s">
        <v>445</v>
      </c>
      <c r="C22" s="257">
        <v>13.110520000000001</v>
      </c>
      <c r="D22" s="257">
        <v>12.66484</v>
      </c>
      <c r="E22" s="257">
        <v>12.23831</v>
      </c>
      <c r="F22" s="257">
        <v>9.73508</v>
      </c>
      <c r="G22" s="257">
        <v>10.902480000000001</v>
      </c>
    </row>
    <row r="23" spans="2:7" ht="12" customHeight="1" x14ac:dyDescent="0.25">
      <c r="B23" s="245" t="s">
        <v>25</v>
      </c>
      <c r="C23" s="257">
        <v>7.1679199999999996</v>
      </c>
      <c r="D23" s="257">
        <v>8.8008000000000006</v>
      </c>
      <c r="E23" s="257">
        <v>4.3702199999999998</v>
      </c>
      <c r="F23" s="257">
        <v>4.2947100000000002</v>
      </c>
      <c r="G23" s="257">
        <v>5.8236099999999995</v>
      </c>
    </row>
    <row r="24" spans="2:7" ht="12" customHeight="1" x14ac:dyDescent="0.25">
      <c r="B24" s="245" t="s">
        <v>464</v>
      </c>
      <c r="C24" s="257">
        <v>10.392750000000001</v>
      </c>
      <c r="D24" s="257">
        <v>11.16968</v>
      </c>
      <c r="E24" s="257">
        <v>6.7571300000000001</v>
      </c>
      <c r="F24" s="257">
        <v>7.9263700000000004</v>
      </c>
      <c r="G24" s="257">
        <v>9.32639</v>
      </c>
    </row>
    <row r="25" spans="2:7" ht="12" customHeight="1" x14ac:dyDescent="0.25">
      <c r="B25" s="337" t="s">
        <v>465</v>
      </c>
      <c r="C25" s="337"/>
      <c r="D25" s="337"/>
      <c r="E25" s="337"/>
      <c r="F25" s="337"/>
      <c r="G25" s="337"/>
    </row>
    <row r="26" spans="2:7" ht="12" customHeight="1" x14ac:dyDescent="0.25">
      <c r="B26" s="245" t="s">
        <v>466</v>
      </c>
      <c r="C26" s="257">
        <v>8.2917299999999994</v>
      </c>
      <c r="D26" s="257">
        <v>0</v>
      </c>
      <c r="E26" s="257">
        <v>5.8355300000000003</v>
      </c>
      <c r="F26" s="257">
        <v>6.7709799999999998</v>
      </c>
      <c r="G26" s="257">
        <v>6.6984000000000004</v>
      </c>
    </row>
    <row r="27" spans="2:7" ht="12" customHeight="1" x14ac:dyDescent="0.25">
      <c r="B27" s="245" t="s">
        <v>467</v>
      </c>
      <c r="C27" s="257">
        <v>10.727920000000001</v>
      </c>
      <c r="D27" s="257">
        <v>0</v>
      </c>
      <c r="E27" s="257">
        <v>8.1773399999999992</v>
      </c>
      <c r="F27" s="257">
        <v>8.372580000000001</v>
      </c>
      <c r="G27" s="257">
        <v>8.9793599999999998</v>
      </c>
    </row>
    <row r="28" spans="2:7" ht="12" customHeight="1" x14ac:dyDescent="0.25">
      <c r="B28" s="245" t="s">
        <v>468</v>
      </c>
      <c r="C28" s="257">
        <v>10.675519999999999</v>
      </c>
      <c r="D28" s="257">
        <v>0</v>
      </c>
      <c r="E28" s="257">
        <v>9.6951399999999985</v>
      </c>
      <c r="F28" s="257">
        <v>11.196250000000001</v>
      </c>
      <c r="G28" s="257">
        <v>10.679449999999999</v>
      </c>
    </row>
    <row r="29" spans="2:7" ht="12" customHeight="1" x14ac:dyDescent="0.25">
      <c r="B29" s="245" t="s">
        <v>469</v>
      </c>
      <c r="C29" s="257">
        <v>10.005179999999999</v>
      </c>
      <c r="D29" s="257">
        <v>12.796900000000001</v>
      </c>
      <c r="E29" s="257">
        <v>7.4434799999999992</v>
      </c>
      <c r="F29" s="257">
        <v>6.8402000000000003</v>
      </c>
      <c r="G29" s="257">
        <v>11.429309999999999</v>
      </c>
    </row>
    <row r="30" spans="2:7" ht="12" customHeight="1" x14ac:dyDescent="0.25">
      <c r="B30" s="245" t="s">
        <v>470</v>
      </c>
      <c r="C30" s="257">
        <v>8.134170000000001</v>
      </c>
      <c r="D30" s="257">
        <v>0</v>
      </c>
      <c r="E30" s="257">
        <v>10.34975</v>
      </c>
      <c r="F30" s="257">
        <v>9.4805799999999998</v>
      </c>
      <c r="G30" s="257">
        <v>8.6690500000000004</v>
      </c>
    </row>
    <row r="31" spans="2:7" ht="12" customHeight="1" x14ac:dyDescent="0.25">
      <c r="B31" s="337" t="s">
        <v>471</v>
      </c>
      <c r="C31" s="337"/>
      <c r="D31" s="337"/>
      <c r="E31" s="337"/>
      <c r="F31" s="337"/>
      <c r="G31" s="337"/>
    </row>
    <row r="32" spans="2:7" ht="12" customHeight="1" x14ac:dyDescent="0.25">
      <c r="B32" s="245" t="s">
        <v>472</v>
      </c>
      <c r="C32" s="257">
        <v>8.7358799999999999</v>
      </c>
      <c r="D32" s="257">
        <v>13.3851</v>
      </c>
      <c r="E32" s="257">
        <v>5.9928900000000001</v>
      </c>
      <c r="F32" s="257">
        <v>6.9100800000000007</v>
      </c>
      <c r="G32" s="257">
        <v>8.1279400000000006</v>
      </c>
    </row>
    <row r="33" spans="2:7" ht="12" customHeight="1" x14ac:dyDescent="0.25">
      <c r="B33" s="245" t="s">
        <v>473</v>
      </c>
      <c r="C33" s="257">
        <v>10.18716</v>
      </c>
      <c r="D33" s="257">
        <v>12.763160000000001</v>
      </c>
      <c r="E33" s="257">
        <v>7.1187399999999998</v>
      </c>
      <c r="F33" s="257">
        <v>7.6041800000000004</v>
      </c>
      <c r="G33" s="257">
        <v>9.2744999999999997</v>
      </c>
    </row>
    <row r="34" spans="2:7" ht="12" customHeight="1" x14ac:dyDescent="0.25">
      <c r="B34" s="337" t="s">
        <v>474</v>
      </c>
      <c r="C34" s="337"/>
      <c r="D34" s="337"/>
      <c r="E34" s="337"/>
      <c r="F34" s="337"/>
      <c r="G34" s="337"/>
    </row>
    <row r="35" spans="2:7" ht="12" customHeight="1" x14ac:dyDescent="0.25">
      <c r="B35" s="245" t="s">
        <v>475</v>
      </c>
      <c r="C35" s="257">
        <v>7.1360900000000003</v>
      </c>
      <c r="D35" s="257">
        <v>12.661210000000001</v>
      </c>
      <c r="E35" s="257">
        <v>6.4265299999999996</v>
      </c>
      <c r="F35" s="257">
        <v>6.8875199999999994</v>
      </c>
      <c r="G35" s="257">
        <v>7.3185500000000001</v>
      </c>
    </row>
    <row r="36" spans="2:7" ht="12" customHeight="1" x14ac:dyDescent="0.25">
      <c r="B36" s="245" t="s">
        <v>476</v>
      </c>
      <c r="C36" s="257">
        <v>8.6015999999999995</v>
      </c>
      <c r="D36" s="257">
        <v>11.655989999999999</v>
      </c>
      <c r="E36" s="257">
        <v>6.6569900000000004</v>
      </c>
      <c r="F36" s="257">
        <v>7.2765899999999997</v>
      </c>
      <c r="G36" s="257">
        <v>8.0372399999999988</v>
      </c>
    </row>
    <row r="37" spans="2:7" ht="12" customHeight="1" x14ac:dyDescent="0.25">
      <c r="B37" s="245" t="s">
        <v>477</v>
      </c>
      <c r="C37" s="257">
        <v>10.33179</v>
      </c>
      <c r="D37" s="257">
        <v>12.94631</v>
      </c>
      <c r="E37" s="257">
        <v>6.4352900000000002</v>
      </c>
      <c r="F37" s="257">
        <v>7.47689</v>
      </c>
      <c r="G37" s="257">
        <v>9.1449100000000012</v>
      </c>
    </row>
    <row r="38" spans="2:7" ht="12" customHeight="1" x14ac:dyDescent="0.25">
      <c r="B38" s="245" t="s">
        <v>478</v>
      </c>
      <c r="C38" s="257">
        <v>11.61055</v>
      </c>
      <c r="D38" s="257">
        <v>12.991829999999998</v>
      </c>
      <c r="E38" s="257">
        <v>7.2446099999999998</v>
      </c>
      <c r="F38" s="257">
        <v>7.8647499999999999</v>
      </c>
      <c r="G38" s="257">
        <v>10.087530000000001</v>
      </c>
    </row>
    <row r="39" spans="2:7" ht="12" customHeight="1" x14ac:dyDescent="0.25">
      <c r="B39" s="245" t="s">
        <v>479</v>
      </c>
      <c r="C39" s="257">
        <v>9.7678499999999993</v>
      </c>
      <c r="D39" s="257">
        <v>12.597520000000001</v>
      </c>
      <c r="E39" s="257">
        <v>7.9589900000000009</v>
      </c>
      <c r="F39" s="257">
        <v>7.8816499999999996</v>
      </c>
      <c r="G39" s="257">
        <v>9.483410000000001</v>
      </c>
    </row>
    <row r="40" spans="2:7" ht="12" customHeight="1" x14ac:dyDescent="0.25">
      <c r="B40" s="337" t="s">
        <v>480</v>
      </c>
      <c r="C40" s="337"/>
      <c r="D40" s="337"/>
      <c r="E40" s="337"/>
      <c r="F40" s="337"/>
      <c r="G40" s="337"/>
    </row>
    <row r="41" spans="2:7" ht="12" customHeight="1" x14ac:dyDescent="0.25">
      <c r="B41" s="245" t="s">
        <v>447</v>
      </c>
      <c r="C41" s="257">
        <v>6.0671500000000007</v>
      </c>
      <c r="D41" s="257">
        <v>13.064690000000001</v>
      </c>
      <c r="E41" s="257">
        <v>6.3431799999999994</v>
      </c>
      <c r="F41" s="257">
        <v>6.6209299999999995</v>
      </c>
      <c r="G41" s="257">
        <v>6.84009</v>
      </c>
    </row>
    <row r="42" spans="2:7" ht="12" customHeight="1" x14ac:dyDescent="0.25">
      <c r="B42" s="248" t="s">
        <v>448</v>
      </c>
      <c r="C42" s="258">
        <v>10.525089999999999</v>
      </c>
      <c r="D42" s="258">
        <v>12.785879999999999</v>
      </c>
      <c r="E42" s="258">
        <v>7.0221400000000003</v>
      </c>
      <c r="F42" s="258">
        <v>7.6892000000000005</v>
      </c>
      <c r="G42" s="258">
        <v>9.4557199999999995</v>
      </c>
    </row>
    <row r="43" spans="2:7" x14ac:dyDescent="0.25">
      <c r="B43" s="238" t="s">
        <v>530</v>
      </c>
    </row>
    <row r="49" spans="3:7" x14ac:dyDescent="0.25">
      <c r="C49" s="240"/>
      <c r="E49" s="240"/>
      <c r="F49" s="240"/>
      <c r="G49" s="240"/>
    </row>
    <row r="50" spans="3:7" x14ac:dyDescent="0.25">
      <c r="C50" s="240"/>
      <c r="D50" s="240"/>
      <c r="E50" s="240"/>
      <c r="F50" s="240"/>
      <c r="G50" s="240"/>
    </row>
    <row r="51" spans="3:7" x14ac:dyDescent="0.25">
      <c r="C51" s="240"/>
      <c r="D51" s="240"/>
      <c r="E51" s="240"/>
      <c r="F51" s="240"/>
      <c r="G51" s="240"/>
    </row>
    <row r="53" spans="3:7" x14ac:dyDescent="0.25">
      <c r="C53" s="240"/>
      <c r="D53" s="240"/>
      <c r="E53" s="240"/>
      <c r="F53" s="240"/>
      <c r="G53" s="240"/>
    </row>
  </sheetData>
  <mergeCells count="8">
    <mergeCell ref="B34:G34"/>
    <mergeCell ref="B40:G40"/>
    <mergeCell ref="B8:G8"/>
    <mergeCell ref="B11:G11"/>
    <mergeCell ref="B15:G15"/>
    <mergeCell ref="B20:G20"/>
    <mergeCell ref="B25:G25"/>
    <mergeCell ref="B31:G3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H34"/>
  <sheetViews>
    <sheetView showGridLines="0" zoomScaleNormal="100" workbookViewId="0">
      <selection sqref="A1:A1048576"/>
    </sheetView>
  </sheetViews>
  <sheetFormatPr defaultColWidth="8.7109375" defaultRowHeight="15" x14ac:dyDescent="0.25"/>
  <cols>
    <col min="1" max="1" width="4" style="238" customWidth="1"/>
    <col min="2" max="2" width="11.140625" style="238" customWidth="1"/>
    <col min="3" max="3" width="10.140625" style="238" customWidth="1"/>
    <col min="4" max="7" width="11.7109375" style="238" customWidth="1"/>
    <col min="8" max="16384" width="8.7109375" style="238"/>
  </cols>
  <sheetData>
    <row r="2" spans="2:8" x14ac:dyDescent="0.25">
      <c r="B2" s="238" t="s">
        <v>538</v>
      </c>
    </row>
    <row r="3" spans="2:8" x14ac:dyDescent="0.25">
      <c r="B3" s="238" t="s">
        <v>539</v>
      </c>
    </row>
    <row r="4" spans="2:8" ht="6.6" customHeight="1" x14ac:dyDescent="0.25"/>
    <row r="5" spans="2:8" ht="19.899999999999999" customHeight="1" x14ac:dyDescent="0.25">
      <c r="B5" s="259"/>
      <c r="C5" s="259"/>
      <c r="D5" s="260" t="s">
        <v>460</v>
      </c>
      <c r="E5" s="260" t="s">
        <v>441</v>
      </c>
      <c r="F5" s="260" t="s">
        <v>461</v>
      </c>
      <c r="G5" s="260" t="s">
        <v>273</v>
      </c>
    </row>
    <row r="6" spans="2:8" ht="15" customHeight="1" x14ac:dyDescent="0.25">
      <c r="B6" s="343" t="s">
        <v>485</v>
      </c>
      <c r="C6" s="243" t="s">
        <v>451</v>
      </c>
      <c r="D6" s="261">
        <v>28.92117</v>
      </c>
      <c r="E6" s="261">
        <v>37.888349999999996</v>
      </c>
      <c r="F6" s="262">
        <v>49.551780000000001</v>
      </c>
      <c r="G6" s="261">
        <v>35.015329999999999</v>
      </c>
      <c r="H6" s="239"/>
    </row>
    <row r="7" spans="2:8" ht="15" customHeight="1" x14ac:dyDescent="0.25">
      <c r="B7" s="344"/>
      <c r="C7" s="245" t="s">
        <v>452</v>
      </c>
      <c r="D7" s="247">
        <v>31.89396</v>
      </c>
      <c r="E7" s="263">
        <v>49.074400000000004</v>
      </c>
      <c r="F7" s="263">
        <v>62.424469999999999</v>
      </c>
      <c r="G7" s="263">
        <v>49.612699999999997</v>
      </c>
    </row>
    <row r="8" spans="2:8" ht="15" customHeight="1" x14ac:dyDescent="0.25">
      <c r="B8" s="344"/>
      <c r="C8" s="245" t="s">
        <v>453</v>
      </c>
      <c r="D8" s="247">
        <v>31.34901</v>
      </c>
      <c r="E8" s="247">
        <v>35.47851</v>
      </c>
      <c r="F8" s="263">
        <v>48.36833</v>
      </c>
      <c r="G8" s="247">
        <v>35.519300000000001</v>
      </c>
    </row>
    <row r="9" spans="2:8" ht="15" customHeight="1" x14ac:dyDescent="0.25">
      <c r="B9" s="344"/>
      <c r="C9" s="245" t="s">
        <v>454</v>
      </c>
      <c r="D9" s="247">
        <v>35.702089999999998</v>
      </c>
      <c r="E9" s="247">
        <v>39.236080000000001</v>
      </c>
      <c r="F9" s="247">
        <v>41.35369</v>
      </c>
      <c r="G9" s="247">
        <v>38.53557</v>
      </c>
    </row>
    <row r="10" spans="2:8" ht="15" customHeight="1" x14ac:dyDescent="0.25">
      <c r="B10" s="345"/>
      <c r="C10" s="248" t="s">
        <v>273</v>
      </c>
      <c r="D10" s="249">
        <v>32.115949999999998</v>
      </c>
      <c r="E10" s="249">
        <v>40.964279999999995</v>
      </c>
      <c r="F10" s="264">
        <v>48.765979999999999</v>
      </c>
      <c r="G10" s="249">
        <v>39.314059999999998</v>
      </c>
    </row>
    <row r="11" spans="2:8" ht="15" customHeight="1" x14ac:dyDescent="0.25">
      <c r="B11" s="343" t="s">
        <v>242</v>
      </c>
      <c r="C11" s="243" t="s">
        <v>451</v>
      </c>
      <c r="D11" s="262">
        <v>8.5525400000000005</v>
      </c>
      <c r="E11" s="262">
        <v>10.391200000000001</v>
      </c>
      <c r="F11" s="261">
        <v>6.3498000000000001</v>
      </c>
      <c r="G11" s="262">
        <v>9.1592000000000002</v>
      </c>
    </row>
    <row r="12" spans="2:8" ht="15" customHeight="1" x14ac:dyDescent="0.25">
      <c r="B12" s="344"/>
      <c r="C12" s="245" t="s">
        <v>452</v>
      </c>
      <c r="D12" s="247">
        <v>2.9521899999999999</v>
      </c>
      <c r="E12" s="263">
        <v>6.5382800000000003</v>
      </c>
      <c r="F12" s="247">
        <v>3.53444</v>
      </c>
      <c r="G12" s="247">
        <v>5.6927500000000002</v>
      </c>
    </row>
    <row r="13" spans="2:8" ht="15" customHeight="1" x14ac:dyDescent="0.25">
      <c r="B13" s="344"/>
      <c r="C13" s="245" t="s">
        <v>453</v>
      </c>
      <c r="D13" s="247">
        <v>5.8612599999999997</v>
      </c>
      <c r="E13" s="247">
        <v>5.0777700000000001</v>
      </c>
      <c r="F13" s="247">
        <v>3.8198799999999999</v>
      </c>
      <c r="G13" s="247">
        <v>5.20451</v>
      </c>
    </row>
    <row r="14" spans="2:8" ht="15" customHeight="1" x14ac:dyDescent="0.25">
      <c r="B14" s="344"/>
      <c r="C14" s="245" t="s">
        <v>454</v>
      </c>
      <c r="D14" s="247">
        <v>5.6980700000000004</v>
      </c>
      <c r="E14" s="247">
        <v>5.0801699999999999</v>
      </c>
      <c r="F14" s="247">
        <v>3.06881</v>
      </c>
      <c r="G14" s="247">
        <v>4.9806400000000002</v>
      </c>
    </row>
    <row r="15" spans="2:8" ht="15" customHeight="1" x14ac:dyDescent="0.25">
      <c r="B15" s="345"/>
      <c r="C15" s="248" t="s">
        <v>273</v>
      </c>
      <c r="D15" s="264">
        <v>6.7686300000000008</v>
      </c>
      <c r="E15" s="264">
        <v>6.6192200000000003</v>
      </c>
      <c r="F15" s="249">
        <v>3.9653300000000002</v>
      </c>
      <c r="G15" s="249">
        <v>6.32226</v>
      </c>
    </row>
    <row r="16" spans="2:8" ht="15" customHeight="1" x14ac:dyDescent="0.25">
      <c r="B16" s="343" t="s">
        <v>486</v>
      </c>
      <c r="C16" s="243" t="s">
        <v>451</v>
      </c>
      <c r="D16" s="261">
        <v>14.04358</v>
      </c>
      <c r="E16" s="261">
        <v>21.009650000000001</v>
      </c>
      <c r="F16" s="262">
        <v>35.414139999999996</v>
      </c>
      <c r="G16" s="261">
        <v>19.31183</v>
      </c>
    </row>
    <row r="17" spans="2:7" ht="15" customHeight="1" x14ac:dyDescent="0.25">
      <c r="B17" s="344"/>
      <c r="C17" s="245" t="s">
        <v>452</v>
      </c>
      <c r="D17" s="263">
        <v>23.874570000000002</v>
      </c>
      <c r="E17" s="263">
        <v>31.608960000000003</v>
      </c>
      <c r="F17" s="263">
        <v>47.341619999999999</v>
      </c>
      <c r="G17" s="263">
        <v>33.459699999999998</v>
      </c>
    </row>
    <row r="18" spans="2:7" ht="15" customHeight="1" x14ac:dyDescent="0.25">
      <c r="B18" s="344"/>
      <c r="C18" s="245" t="s">
        <v>453</v>
      </c>
      <c r="D18" s="247">
        <v>10.384359999999999</v>
      </c>
      <c r="E18" s="247">
        <v>16.364360000000001</v>
      </c>
      <c r="F18" s="263">
        <v>30.419930000000001</v>
      </c>
      <c r="G18" s="247">
        <v>15.901409999999998</v>
      </c>
    </row>
    <row r="19" spans="2:7" ht="15" customHeight="1" x14ac:dyDescent="0.25">
      <c r="B19" s="344"/>
      <c r="C19" s="245" t="s">
        <v>454</v>
      </c>
      <c r="D19" s="247">
        <v>8.9668399999999995</v>
      </c>
      <c r="E19" s="247">
        <v>13.047220000000001</v>
      </c>
      <c r="F19" s="247">
        <v>16.704459999999997</v>
      </c>
      <c r="G19" s="247">
        <v>12.4024</v>
      </c>
    </row>
    <row r="20" spans="2:7" ht="15" customHeight="1" x14ac:dyDescent="0.25">
      <c r="B20" s="345"/>
      <c r="C20" s="248" t="s">
        <v>273</v>
      </c>
      <c r="D20" s="249">
        <v>12.18248</v>
      </c>
      <c r="E20" s="249">
        <v>19.57742</v>
      </c>
      <c r="F20" s="264">
        <v>29.267009999999999</v>
      </c>
      <c r="G20" s="249">
        <v>18.606439999999999</v>
      </c>
    </row>
    <row r="21" spans="2:7" ht="15" customHeight="1" x14ac:dyDescent="0.25">
      <c r="B21" s="343" t="s">
        <v>487</v>
      </c>
      <c r="C21" s="243" t="s">
        <v>451</v>
      </c>
      <c r="D21" s="261">
        <v>11.933149999999999</v>
      </c>
      <c r="E21" s="261">
        <v>12.67718</v>
      </c>
      <c r="F21" s="261">
        <v>16.238679999999999</v>
      </c>
      <c r="G21" s="261">
        <v>12.69802</v>
      </c>
    </row>
    <row r="22" spans="2:7" ht="15" customHeight="1" x14ac:dyDescent="0.25">
      <c r="B22" s="344"/>
      <c r="C22" s="245" t="s">
        <v>452</v>
      </c>
      <c r="D22" s="247">
        <v>9.4587599999999998</v>
      </c>
      <c r="E22" s="263">
        <v>22.681149999999999</v>
      </c>
      <c r="F22" s="263">
        <v>26.355079999999997</v>
      </c>
      <c r="G22" s="263">
        <v>22.003529999999998</v>
      </c>
    </row>
    <row r="23" spans="2:7" ht="15" customHeight="1" x14ac:dyDescent="0.25">
      <c r="B23" s="344"/>
      <c r="C23" s="245" t="s">
        <v>453</v>
      </c>
      <c r="D23" s="247">
        <v>19.843250000000001</v>
      </c>
      <c r="E23" s="247">
        <v>19.32507</v>
      </c>
      <c r="F23" s="263">
        <v>23.15963</v>
      </c>
      <c r="G23" s="247">
        <v>19.937270000000002</v>
      </c>
    </row>
    <row r="24" spans="2:7" ht="15" customHeight="1" x14ac:dyDescent="0.25">
      <c r="B24" s="344"/>
      <c r="C24" s="245" t="s">
        <v>454</v>
      </c>
      <c r="D24" s="263">
        <v>26.365519999999997</v>
      </c>
      <c r="E24" s="263">
        <v>26.849230000000002</v>
      </c>
      <c r="F24" s="263">
        <v>27.751710000000003</v>
      </c>
      <c r="G24" s="263">
        <v>26.83623</v>
      </c>
    </row>
    <row r="25" spans="2:7" ht="15" customHeight="1" x14ac:dyDescent="0.25">
      <c r="B25" s="345"/>
      <c r="C25" s="248" t="s">
        <v>273</v>
      </c>
      <c r="D25" s="249">
        <v>18.493770000000001</v>
      </c>
      <c r="E25" s="249">
        <v>22.012160000000002</v>
      </c>
      <c r="F25" s="249">
        <v>24.503040000000002</v>
      </c>
      <c r="G25" s="249">
        <v>21.276999999999997</v>
      </c>
    </row>
    <row r="26" spans="2:7" ht="15" customHeight="1" x14ac:dyDescent="0.25">
      <c r="B26" s="343" t="s">
        <v>488</v>
      </c>
      <c r="C26" s="243" t="s">
        <v>451</v>
      </c>
      <c r="D26" s="261">
        <v>29.575950000000002</v>
      </c>
      <c r="E26" s="261">
        <v>31.108229999999999</v>
      </c>
      <c r="F26" s="261">
        <v>29.381829999999997</v>
      </c>
      <c r="G26" s="261">
        <v>30.24558</v>
      </c>
    </row>
    <row r="27" spans="2:7" ht="15" customHeight="1" x14ac:dyDescent="0.25">
      <c r="B27" s="344"/>
      <c r="C27" s="245" t="s">
        <v>452</v>
      </c>
      <c r="D27" s="247">
        <v>17.4194</v>
      </c>
      <c r="E27" s="263">
        <v>36.973779999999998</v>
      </c>
      <c r="F27" s="263">
        <v>35.137230000000002</v>
      </c>
      <c r="G27" s="263">
        <v>34.769010000000002</v>
      </c>
    </row>
    <row r="28" spans="2:7" ht="15" customHeight="1" x14ac:dyDescent="0.25">
      <c r="B28" s="344"/>
      <c r="C28" s="245" t="s">
        <v>453</v>
      </c>
      <c r="D28" s="247">
        <v>31.857590000000002</v>
      </c>
      <c r="E28" s="247">
        <v>30.709199999999999</v>
      </c>
      <c r="F28" s="247">
        <v>31.596259999999997</v>
      </c>
      <c r="G28" s="247">
        <v>31.204169999999998</v>
      </c>
    </row>
    <row r="29" spans="2:7" ht="15" customHeight="1" x14ac:dyDescent="0.25">
      <c r="B29" s="344"/>
      <c r="C29" s="245" t="s">
        <v>454</v>
      </c>
      <c r="D29" s="263">
        <v>36.271900000000002</v>
      </c>
      <c r="E29" s="263">
        <v>35.215200000000003</v>
      </c>
      <c r="F29" s="263">
        <v>33.830959999999997</v>
      </c>
      <c r="G29" s="263">
        <v>35.323059999999998</v>
      </c>
    </row>
    <row r="30" spans="2:7" x14ac:dyDescent="0.25">
      <c r="B30" s="345"/>
      <c r="C30" s="248" t="s">
        <v>273</v>
      </c>
      <c r="D30" s="249">
        <v>31.809439999999999</v>
      </c>
      <c r="E30" s="264">
        <v>34.320430000000002</v>
      </c>
      <c r="F30" s="249">
        <v>32.978839999999998</v>
      </c>
      <c r="G30" s="249">
        <v>33.394210000000001</v>
      </c>
    </row>
    <row r="31" spans="2:7" x14ac:dyDescent="0.25">
      <c r="B31" s="238" t="s">
        <v>530</v>
      </c>
    </row>
    <row r="34" ht="24.6" customHeight="1" x14ac:dyDescent="0.25"/>
  </sheetData>
  <mergeCells count="5">
    <mergeCell ref="B6:B10"/>
    <mergeCell ref="B11:B15"/>
    <mergeCell ref="B16:B20"/>
    <mergeCell ref="B21:B25"/>
    <mergeCell ref="B26:B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B31"/>
  <sheetViews>
    <sheetView workbookViewId="0">
      <selection activeCell="B3" sqref="B3"/>
    </sheetView>
  </sheetViews>
  <sheetFormatPr defaultColWidth="8.7109375" defaultRowHeight="15" x14ac:dyDescent="0.25"/>
  <cols>
    <col min="1" max="1" width="5.7109375" style="238" customWidth="1"/>
    <col min="2" max="16384" width="8.7109375" style="238"/>
  </cols>
  <sheetData>
    <row r="2" spans="2:2" x14ac:dyDescent="0.25">
      <c r="B2" s="319" t="s">
        <v>586</v>
      </c>
    </row>
    <row r="3" spans="2:2" ht="6.6" customHeight="1" x14ac:dyDescent="0.25"/>
    <row r="31" spans="2:2" x14ac:dyDescent="0.25">
      <c r="B31" s="292" t="s">
        <v>540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G38"/>
  <sheetViews>
    <sheetView showGridLines="0" zoomScale="86" zoomScaleNormal="86" workbookViewId="0">
      <selection activeCell="J9" sqref="J9"/>
    </sheetView>
  </sheetViews>
  <sheetFormatPr defaultColWidth="8.7109375" defaultRowHeight="15" x14ac:dyDescent="0.25"/>
  <cols>
    <col min="1" max="1" width="4.7109375" style="238" customWidth="1"/>
    <col min="2" max="2" width="19.7109375" style="238" customWidth="1"/>
    <col min="3" max="7" width="12.7109375" style="238" customWidth="1"/>
    <col min="8" max="16384" width="8.7109375" style="238"/>
  </cols>
  <sheetData>
    <row r="2" spans="2:7" ht="16.899999999999999" customHeight="1" x14ac:dyDescent="0.25">
      <c r="B2" s="238" t="s">
        <v>541</v>
      </c>
    </row>
    <row r="3" spans="2:7" ht="7.15" customHeight="1" x14ac:dyDescent="0.25"/>
    <row r="4" spans="2:7" ht="25.9" customHeight="1" x14ac:dyDescent="0.25">
      <c r="B4" s="259"/>
      <c r="C4" s="260" t="s">
        <v>238</v>
      </c>
      <c r="D4" s="260" t="s">
        <v>242</v>
      </c>
      <c r="E4" s="260" t="s">
        <v>486</v>
      </c>
      <c r="F4" s="260" t="s">
        <v>489</v>
      </c>
      <c r="G4" s="260" t="s">
        <v>488</v>
      </c>
    </row>
    <row r="5" spans="2:7" ht="15" customHeight="1" x14ac:dyDescent="0.25">
      <c r="B5" s="265" t="s">
        <v>273</v>
      </c>
      <c r="C5" s="262">
        <v>39.314059999999998</v>
      </c>
      <c r="D5" s="262">
        <v>6.32226</v>
      </c>
      <c r="E5" s="262">
        <v>18.606439999999999</v>
      </c>
      <c r="F5" s="262">
        <v>21.277249999999999</v>
      </c>
      <c r="G5" s="262">
        <v>33.394210000000001</v>
      </c>
    </row>
    <row r="6" spans="2:7" ht="15" customHeight="1" x14ac:dyDescent="0.25">
      <c r="B6" s="337" t="s">
        <v>490</v>
      </c>
      <c r="C6" s="337"/>
      <c r="D6" s="337"/>
      <c r="E6" s="337"/>
      <c r="F6" s="337"/>
      <c r="G6" s="337"/>
    </row>
    <row r="7" spans="2:7" ht="15" customHeight="1" x14ac:dyDescent="0.25">
      <c r="B7" s="245" t="s">
        <v>451</v>
      </c>
      <c r="C7" s="247">
        <v>35.015329999999999</v>
      </c>
      <c r="D7" s="247">
        <v>9.1592000000000002</v>
      </c>
      <c r="E7" s="247">
        <v>19.31183</v>
      </c>
      <c r="F7" s="247">
        <v>12.69802</v>
      </c>
      <c r="G7" s="247">
        <v>30.24558</v>
      </c>
    </row>
    <row r="8" spans="2:7" ht="15" customHeight="1" x14ac:dyDescent="0.25">
      <c r="B8" s="245" t="s">
        <v>452</v>
      </c>
      <c r="C8" s="247">
        <v>49.612699999999997</v>
      </c>
      <c r="D8" s="247">
        <v>5.6927500000000002</v>
      </c>
      <c r="E8" s="247">
        <v>33.459699999999998</v>
      </c>
      <c r="F8" s="247">
        <v>22.003529999999998</v>
      </c>
      <c r="G8" s="247">
        <v>34.769010000000002</v>
      </c>
    </row>
    <row r="9" spans="2:7" ht="15" customHeight="1" x14ac:dyDescent="0.25">
      <c r="B9" s="245" t="s">
        <v>453</v>
      </c>
      <c r="C9" s="247">
        <v>35.519309999999997</v>
      </c>
      <c r="D9" s="247">
        <v>5.20451</v>
      </c>
      <c r="E9" s="247">
        <v>15.901409999999998</v>
      </c>
      <c r="F9" s="247">
        <v>19.937270000000002</v>
      </c>
      <c r="G9" s="247">
        <v>31.204169999999998</v>
      </c>
    </row>
    <row r="10" spans="2:7" ht="15" customHeight="1" x14ac:dyDescent="0.25">
      <c r="B10" s="245" t="s">
        <v>454</v>
      </c>
      <c r="C10" s="247">
        <v>38.53557</v>
      </c>
      <c r="D10" s="247">
        <v>4.9806400000000002</v>
      </c>
      <c r="E10" s="247">
        <v>12.4024</v>
      </c>
      <c r="F10" s="247">
        <v>26.83623</v>
      </c>
      <c r="G10" s="247">
        <v>35.323059999999998</v>
      </c>
    </row>
    <row r="11" spans="2:7" ht="15" customHeight="1" x14ac:dyDescent="0.25">
      <c r="B11" s="337" t="s">
        <v>458</v>
      </c>
      <c r="C11" s="337"/>
      <c r="D11" s="337"/>
      <c r="E11" s="337"/>
      <c r="F11" s="337"/>
      <c r="G11" s="337"/>
    </row>
    <row r="12" spans="2:7" ht="15" customHeight="1" x14ac:dyDescent="0.25">
      <c r="B12" s="245" t="s">
        <v>531</v>
      </c>
      <c r="C12" s="247">
        <v>37.797599999999996</v>
      </c>
      <c r="D12" s="247">
        <v>5.3883299999999998</v>
      </c>
      <c r="E12" s="247">
        <v>18.01587</v>
      </c>
      <c r="F12" s="247">
        <v>20.56494</v>
      </c>
      <c r="G12" s="247">
        <v>31.898579999999999</v>
      </c>
    </row>
    <row r="13" spans="2:7" ht="15" customHeight="1" x14ac:dyDescent="0.25">
      <c r="B13" s="245" t="s">
        <v>532</v>
      </c>
      <c r="C13" s="247">
        <v>40.894910000000003</v>
      </c>
      <c r="D13" s="247">
        <v>7.295840000000001</v>
      </c>
      <c r="E13" s="247">
        <v>19.222079999999998</v>
      </c>
      <c r="F13" s="247">
        <v>22.01979</v>
      </c>
      <c r="G13" s="247">
        <v>34.953339999999997</v>
      </c>
    </row>
    <row r="14" spans="2:7" ht="15" customHeight="1" x14ac:dyDescent="0.25">
      <c r="B14" s="337" t="s">
        <v>459</v>
      </c>
      <c r="C14" s="337"/>
      <c r="D14" s="337"/>
      <c r="E14" s="337"/>
      <c r="F14" s="337"/>
      <c r="G14" s="337"/>
    </row>
    <row r="15" spans="2:7" ht="15" customHeight="1" x14ac:dyDescent="0.25">
      <c r="B15" s="245" t="s">
        <v>460</v>
      </c>
      <c r="C15" s="247">
        <v>32.115960000000001</v>
      </c>
      <c r="D15" s="247">
        <v>6.7686300000000008</v>
      </c>
      <c r="E15" s="247">
        <v>12.18248</v>
      </c>
      <c r="F15" s="247">
        <v>18.493770000000001</v>
      </c>
      <c r="G15" s="247">
        <v>31.809439999999999</v>
      </c>
    </row>
    <row r="16" spans="2:7" ht="15" customHeight="1" x14ac:dyDescent="0.25">
      <c r="B16" s="245" t="s">
        <v>441</v>
      </c>
      <c r="C16" s="247">
        <v>40.964279999999995</v>
      </c>
      <c r="D16" s="247">
        <v>6.6192200000000003</v>
      </c>
      <c r="E16" s="247">
        <v>19.57742</v>
      </c>
      <c r="F16" s="247">
        <v>22.012160000000002</v>
      </c>
      <c r="G16" s="247">
        <v>34.320430000000002</v>
      </c>
    </row>
    <row r="17" spans="2:7" ht="15" customHeight="1" x14ac:dyDescent="0.25">
      <c r="B17" s="245" t="s">
        <v>461</v>
      </c>
      <c r="C17" s="247">
        <v>48.765989999999995</v>
      </c>
      <c r="D17" s="247">
        <v>3.9653300000000002</v>
      </c>
      <c r="E17" s="247">
        <v>29.267009999999999</v>
      </c>
      <c r="F17" s="247">
        <v>24.503050000000002</v>
      </c>
      <c r="G17" s="247">
        <v>32.978839999999998</v>
      </c>
    </row>
    <row r="18" spans="2:7" ht="15" customHeight="1" x14ac:dyDescent="0.25">
      <c r="B18" s="337" t="s">
        <v>32</v>
      </c>
      <c r="C18" s="337"/>
      <c r="D18" s="337"/>
      <c r="E18" s="337"/>
      <c r="F18" s="337"/>
      <c r="G18" s="337"/>
    </row>
    <row r="19" spans="2:7" ht="15" customHeight="1" x14ac:dyDescent="0.25">
      <c r="B19" s="245" t="s">
        <v>462</v>
      </c>
      <c r="C19" s="247">
        <v>37.69659</v>
      </c>
      <c r="D19" s="247">
        <v>5.3261500000000002</v>
      </c>
      <c r="E19" s="247">
        <v>23.98714</v>
      </c>
      <c r="F19" s="247">
        <v>15.99025</v>
      </c>
      <c r="G19" s="247">
        <v>27.238669999999999</v>
      </c>
    </row>
    <row r="20" spans="2:7" ht="15" customHeight="1" x14ac:dyDescent="0.25">
      <c r="B20" s="245" t="s">
        <v>435</v>
      </c>
      <c r="C20" s="247">
        <v>42.513020000000004</v>
      </c>
      <c r="D20" s="247">
        <v>6.6571500000000006</v>
      </c>
      <c r="E20" s="247">
        <v>23.154109999999999</v>
      </c>
      <c r="F20" s="247">
        <v>21.16423</v>
      </c>
      <c r="G20" s="247">
        <v>34.425379999999997</v>
      </c>
    </row>
    <row r="21" spans="2:7" ht="15" customHeight="1" x14ac:dyDescent="0.25">
      <c r="B21" s="245" t="s">
        <v>436</v>
      </c>
      <c r="C21" s="247">
        <v>40.914270000000002</v>
      </c>
      <c r="D21" s="247">
        <v>6.2868999999999993</v>
      </c>
      <c r="E21" s="247">
        <v>19.061070000000001</v>
      </c>
      <c r="F21" s="247">
        <v>22.610530000000001</v>
      </c>
      <c r="G21" s="247">
        <v>34.29251</v>
      </c>
    </row>
    <row r="22" spans="2:7" ht="15" customHeight="1" x14ac:dyDescent="0.25">
      <c r="B22" s="245" t="s">
        <v>27</v>
      </c>
      <c r="C22" s="247">
        <v>36.358159999999998</v>
      </c>
      <c r="D22" s="247">
        <v>6.3951200000000004</v>
      </c>
      <c r="E22" s="247">
        <v>13.235240000000001</v>
      </c>
      <c r="F22" s="247">
        <v>22.115919999999999</v>
      </c>
      <c r="G22" s="247">
        <v>33.911720000000003</v>
      </c>
    </row>
    <row r="23" spans="2:7" ht="15" customHeight="1" x14ac:dyDescent="0.25">
      <c r="B23" s="337" t="s">
        <v>463</v>
      </c>
      <c r="C23" s="337"/>
      <c r="D23" s="337"/>
      <c r="E23" s="337"/>
      <c r="F23" s="337"/>
      <c r="G23" s="337"/>
    </row>
    <row r="24" spans="2:7" ht="15" customHeight="1" x14ac:dyDescent="0.25">
      <c r="B24" s="245" t="s">
        <v>444</v>
      </c>
      <c r="C24" s="247">
        <v>46.73668</v>
      </c>
      <c r="D24" s="247">
        <v>8.2486499999999996</v>
      </c>
      <c r="E24" s="247">
        <v>28.559420000000003</v>
      </c>
      <c r="F24" s="247">
        <v>21.05415</v>
      </c>
      <c r="G24" s="247">
        <v>32.834560000000003</v>
      </c>
    </row>
    <row r="25" spans="2:7" ht="15" customHeight="1" x14ac:dyDescent="0.25">
      <c r="B25" s="245" t="s">
        <v>445</v>
      </c>
      <c r="C25" s="247">
        <v>71.011129999999994</v>
      </c>
      <c r="D25" s="247">
        <v>8.0507999999999988</v>
      </c>
      <c r="E25" s="247">
        <v>20.739519999999999</v>
      </c>
      <c r="F25" s="247">
        <v>62.351179999999992</v>
      </c>
      <c r="G25" s="247">
        <v>65.277789999999996</v>
      </c>
    </row>
    <row r="26" spans="2:7" ht="15" customHeight="1" x14ac:dyDescent="0.25">
      <c r="B26" s="245" t="s">
        <v>25</v>
      </c>
      <c r="C26" s="247">
        <v>41.832090000000001</v>
      </c>
      <c r="D26" s="247">
        <v>4.9888000000000003</v>
      </c>
      <c r="E26" s="247">
        <v>20.192810000000001</v>
      </c>
      <c r="F26" s="247">
        <v>22.27422</v>
      </c>
      <c r="G26" s="247">
        <v>39.658369999999998</v>
      </c>
    </row>
    <row r="27" spans="2:7" ht="15" customHeight="1" x14ac:dyDescent="0.25">
      <c r="B27" s="245" t="s">
        <v>464</v>
      </c>
      <c r="C27" s="247">
        <v>23.888739999999999</v>
      </c>
      <c r="D27" s="247">
        <v>5.4168700000000003</v>
      </c>
      <c r="E27" s="247">
        <v>13.51549</v>
      </c>
      <c r="F27" s="247">
        <v>5.7817499999999997</v>
      </c>
      <c r="G27" s="247">
        <v>19.610710000000001</v>
      </c>
    </row>
    <row r="28" spans="2:7" ht="15" customHeight="1" x14ac:dyDescent="0.25">
      <c r="B28" s="337" t="s">
        <v>465</v>
      </c>
      <c r="C28" s="337"/>
      <c r="D28" s="337"/>
      <c r="E28" s="337"/>
      <c r="F28" s="337"/>
      <c r="G28" s="337"/>
    </row>
    <row r="29" spans="2:7" ht="15" customHeight="1" x14ac:dyDescent="0.25">
      <c r="B29" s="245" t="s">
        <v>466</v>
      </c>
      <c r="C29" s="247">
        <v>37.477339999999998</v>
      </c>
      <c r="D29" s="247">
        <v>4.6070100000000007</v>
      </c>
      <c r="E29" s="247">
        <v>11.139849999999999</v>
      </c>
      <c r="F29" s="247">
        <v>26.882580000000001</v>
      </c>
      <c r="G29" s="247">
        <v>35.317660000000004</v>
      </c>
    </row>
    <row r="30" spans="2:7" ht="15" customHeight="1" x14ac:dyDescent="0.25">
      <c r="B30" s="245" t="s">
        <v>467</v>
      </c>
      <c r="C30" s="247">
        <v>33.860370000000003</v>
      </c>
      <c r="D30" s="247">
        <v>6.8460200000000002</v>
      </c>
      <c r="E30" s="247">
        <v>13.019970000000001</v>
      </c>
      <c r="F30" s="247">
        <v>19.04139</v>
      </c>
      <c r="G30" s="247">
        <v>31.565650000000002</v>
      </c>
    </row>
    <row r="31" spans="2:7" ht="15" customHeight="1" x14ac:dyDescent="0.25">
      <c r="B31" s="245" t="s">
        <v>468</v>
      </c>
      <c r="C31" s="247">
        <v>33.19247</v>
      </c>
      <c r="D31" s="247">
        <v>8.8151900000000012</v>
      </c>
      <c r="E31" s="247">
        <v>18.241430000000001</v>
      </c>
      <c r="F31" s="247">
        <v>11.52464</v>
      </c>
      <c r="G31" s="247">
        <v>28.933510000000002</v>
      </c>
    </row>
    <row r="32" spans="2:7" ht="15" customHeight="1" x14ac:dyDescent="0.25">
      <c r="B32" s="245" t="s">
        <v>469</v>
      </c>
      <c r="C32" s="247">
        <v>47.921750000000003</v>
      </c>
      <c r="D32" s="247">
        <v>5.9806100000000004</v>
      </c>
      <c r="E32" s="247">
        <v>31.085899999999999</v>
      </c>
      <c r="F32" s="247">
        <v>21.311119999999999</v>
      </c>
      <c r="G32" s="247">
        <v>34.39311</v>
      </c>
    </row>
    <row r="33" spans="2:7" ht="15" customHeight="1" x14ac:dyDescent="0.25">
      <c r="B33" s="248" t="s">
        <v>470</v>
      </c>
      <c r="C33" s="249">
        <v>39.682130000000001</v>
      </c>
      <c r="D33" s="249">
        <v>9.6659100000000002</v>
      </c>
      <c r="E33" s="249">
        <v>17.926259999999999</v>
      </c>
      <c r="F33" s="249">
        <v>20.642230000000001</v>
      </c>
      <c r="G33" s="249">
        <v>34.418860000000002</v>
      </c>
    </row>
    <row r="34" spans="2:7" ht="15" customHeight="1" x14ac:dyDescent="0.25">
      <c r="B34" s="238" t="s">
        <v>530</v>
      </c>
    </row>
    <row r="35" spans="2:7" ht="15" customHeight="1" x14ac:dyDescent="0.25"/>
    <row r="36" spans="2:7" ht="15" customHeight="1" x14ac:dyDescent="0.25"/>
    <row r="37" spans="2:7" ht="15" customHeight="1" x14ac:dyDescent="0.25"/>
    <row r="38" spans="2:7" ht="15" customHeight="1" x14ac:dyDescent="0.25"/>
  </sheetData>
  <mergeCells count="6">
    <mergeCell ref="B28:G28"/>
    <mergeCell ref="B6:G6"/>
    <mergeCell ref="B11:G11"/>
    <mergeCell ref="B14:G14"/>
    <mergeCell ref="B18:G18"/>
    <mergeCell ref="B23:G2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G31"/>
  <sheetViews>
    <sheetView showGridLines="0" zoomScale="99" zoomScaleNormal="99" workbookViewId="0">
      <selection activeCell="J30" sqref="J30"/>
    </sheetView>
  </sheetViews>
  <sheetFormatPr defaultColWidth="8.7109375" defaultRowHeight="15" x14ac:dyDescent="0.25"/>
  <cols>
    <col min="1" max="1" width="4.28515625" style="238" customWidth="1"/>
    <col min="2" max="2" width="10.85546875" style="238" customWidth="1"/>
    <col min="3" max="3" width="17.7109375" style="238" customWidth="1"/>
    <col min="4" max="7" width="11.7109375" style="238" customWidth="1"/>
    <col min="8" max="16384" width="8.7109375" style="238"/>
  </cols>
  <sheetData>
    <row r="2" spans="2:7" x14ac:dyDescent="0.25">
      <c r="B2" s="238" t="s">
        <v>542</v>
      </c>
    </row>
    <row r="3" spans="2:7" x14ac:dyDescent="0.25">
      <c r="B3" s="238" t="s">
        <v>543</v>
      </c>
    </row>
    <row r="4" spans="2:7" ht="7.9" customHeight="1" x14ac:dyDescent="0.25"/>
    <row r="5" spans="2:7" ht="33.75" x14ac:dyDescent="0.25">
      <c r="B5" s="266"/>
      <c r="C5" s="241"/>
      <c r="D5" s="260" t="s">
        <v>460</v>
      </c>
      <c r="E5" s="260" t="s">
        <v>441</v>
      </c>
      <c r="F5" s="260" t="s">
        <v>461</v>
      </c>
      <c r="G5" s="260" t="s">
        <v>273</v>
      </c>
    </row>
    <row r="6" spans="2:7" ht="15" customHeight="1" x14ac:dyDescent="0.25">
      <c r="B6" s="343" t="s">
        <v>491</v>
      </c>
      <c r="C6" s="245" t="s">
        <v>451</v>
      </c>
      <c r="D6" s="247">
        <v>27.778409999999997</v>
      </c>
      <c r="E6" s="247">
        <v>36.333919999999999</v>
      </c>
      <c r="F6" s="247">
        <v>54.552250000000001</v>
      </c>
      <c r="G6" s="247">
        <v>34.301409999999997</v>
      </c>
    </row>
    <row r="7" spans="2:7" ht="15" customHeight="1" x14ac:dyDescent="0.25">
      <c r="B7" s="344"/>
      <c r="C7" s="245" t="s">
        <v>452</v>
      </c>
      <c r="D7" s="247">
        <v>24.506130000000002</v>
      </c>
      <c r="E7" s="247">
        <v>45.065060000000003</v>
      </c>
      <c r="F7" s="247">
        <v>61.099599999999995</v>
      </c>
      <c r="G7" s="247">
        <v>45.71902</v>
      </c>
    </row>
    <row r="8" spans="2:7" ht="15" customHeight="1" x14ac:dyDescent="0.25">
      <c r="B8" s="344"/>
      <c r="C8" s="245" t="s">
        <v>453</v>
      </c>
      <c r="D8" s="247">
        <v>43.855260000000001</v>
      </c>
      <c r="E8" s="247">
        <v>50.382280000000002</v>
      </c>
      <c r="F8" s="247">
        <v>60.877809999999997</v>
      </c>
      <c r="G8" s="247">
        <v>49.328309999999995</v>
      </c>
    </row>
    <row r="9" spans="2:7" ht="15" customHeight="1" x14ac:dyDescent="0.25">
      <c r="B9" s="344"/>
      <c r="C9" s="245" t="s">
        <v>454</v>
      </c>
      <c r="D9" s="247">
        <v>51.005319999999998</v>
      </c>
      <c r="E9" s="247">
        <v>54.052259999999997</v>
      </c>
      <c r="F9" s="247">
        <v>64.660449999999997</v>
      </c>
      <c r="G9" s="247">
        <v>54.636399999999995</v>
      </c>
    </row>
    <row r="10" spans="2:7" ht="15" customHeight="1" x14ac:dyDescent="0.25">
      <c r="B10" s="345"/>
      <c r="C10" s="250" t="s">
        <v>273</v>
      </c>
      <c r="D10" s="267">
        <v>38.734649999999995</v>
      </c>
      <c r="E10" s="267">
        <v>47.604179999999999</v>
      </c>
      <c r="F10" s="267">
        <v>61.271010000000004</v>
      </c>
      <c r="G10" s="267">
        <v>46.702970000000001</v>
      </c>
    </row>
    <row r="11" spans="2:7" ht="15" customHeight="1" x14ac:dyDescent="0.25">
      <c r="B11" s="343" t="s">
        <v>492</v>
      </c>
      <c r="C11" s="245" t="s">
        <v>451</v>
      </c>
      <c r="D11" s="247">
        <v>20.687729999999998</v>
      </c>
      <c r="E11" s="247">
        <v>27.01878</v>
      </c>
      <c r="F11" s="247">
        <v>39.798299999999998</v>
      </c>
      <c r="G11" s="247">
        <v>25.444569999999999</v>
      </c>
    </row>
    <row r="12" spans="2:7" ht="15" customHeight="1" x14ac:dyDescent="0.25">
      <c r="B12" s="344"/>
      <c r="C12" s="245" t="s">
        <v>452</v>
      </c>
      <c r="D12" s="247">
        <v>22.200189999999999</v>
      </c>
      <c r="E12" s="247">
        <v>37.745440000000002</v>
      </c>
      <c r="F12" s="247">
        <v>47.462450000000004</v>
      </c>
      <c r="G12" s="247">
        <v>37.841700000000003</v>
      </c>
    </row>
    <row r="13" spans="2:7" ht="15" customHeight="1" x14ac:dyDescent="0.25">
      <c r="B13" s="344"/>
      <c r="C13" s="245" t="s">
        <v>453</v>
      </c>
      <c r="D13" s="247">
        <v>30.898779999999999</v>
      </c>
      <c r="E13" s="247">
        <v>35.380969999999998</v>
      </c>
      <c r="F13" s="247">
        <v>44.940550000000002</v>
      </c>
      <c r="G13" s="247">
        <v>34.923520000000003</v>
      </c>
    </row>
    <row r="14" spans="2:7" ht="15" customHeight="1" x14ac:dyDescent="0.25">
      <c r="B14" s="344"/>
      <c r="C14" s="245" t="s">
        <v>454</v>
      </c>
      <c r="D14" s="247">
        <v>34.330860000000001</v>
      </c>
      <c r="E14" s="247">
        <v>35.63955</v>
      </c>
      <c r="F14" s="247">
        <v>37.308340000000001</v>
      </c>
      <c r="G14" s="247">
        <v>35.499809999999997</v>
      </c>
    </row>
    <row r="15" spans="2:7" ht="15" customHeight="1" x14ac:dyDescent="0.25">
      <c r="B15" s="345"/>
      <c r="C15" s="250" t="s">
        <v>273</v>
      </c>
      <c r="D15" s="267">
        <v>27.411570000000001</v>
      </c>
      <c r="E15" s="267">
        <v>34.191700000000004</v>
      </c>
      <c r="F15" s="267">
        <v>40.904360000000004</v>
      </c>
      <c r="G15" s="267">
        <v>33.021799999999999</v>
      </c>
    </row>
    <row r="16" spans="2:7" ht="15" customHeight="1" x14ac:dyDescent="0.25">
      <c r="B16" s="343" t="s">
        <v>493</v>
      </c>
      <c r="C16" s="245" t="s">
        <v>451</v>
      </c>
      <c r="D16" s="247">
        <v>49.241099999999996</v>
      </c>
      <c r="E16" s="247">
        <v>56.31109</v>
      </c>
      <c r="F16" s="247">
        <v>70.314689999999999</v>
      </c>
      <c r="G16" s="247">
        <v>54.526410000000006</v>
      </c>
    </row>
    <row r="17" spans="2:7" ht="15" customHeight="1" x14ac:dyDescent="0.25">
      <c r="B17" s="344"/>
      <c r="C17" s="245" t="s">
        <v>452</v>
      </c>
      <c r="D17" s="247">
        <v>65.711979999999997</v>
      </c>
      <c r="E17" s="247">
        <v>70.635339999999999</v>
      </c>
      <c r="F17" s="247">
        <v>77.852580000000003</v>
      </c>
      <c r="G17" s="247">
        <v>71.350650000000002</v>
      </c>
    </row>
    <row r="18" spans="2:7" ht="15" customHeight="1" x14ac:dyDescent="0.25">
      <c r="B18" s="344"/>
      <c r="C18" s="245" t="s">
        <v>453</v>
      </c>
      <c r="D18" s="247">
        <v>69.764049999999997</v>
      </c>
      <c r="E18" s="247">
        <v>71.186390000000003</v>
      </c>
      <c r="F18" s="247">
        <v>76.296480000000003</v>
      </c>
      <c r="G18" s="247">
        <v>71.276349999999994</v>
      </c>
    </row>
    <row r="19" spans="2:7" ht="15" customHeight="1" x14ac:dyDescent="0.25">
      <c r="B19" s="344"/>
      <c r="C19" s="245" t="s">
        <v>454</v>
      </c>
      <c r="D19" s="247">
        <v>84.387950000000004</v>
      </c>
      <c r="E19" s="247">
        <v>83.007640000000009</v>
      </c>
      <c r="F19" s="247">
        <v>84.467389999999995</v>
      </c>
      <c r="G19" s="247">
        <v>83.590609999999998</v>
      </c>
    </row>
    <row r="20" spans="2:7" ht="15" customHeight="1" x14ac:dyDescent="0.25">
      <c r="B20" s="345"/>
      <c r="C20" s="250" t="s">
        <v>273</v>
      </c>
      <c r="D20" s="267">
        <v>66.706620000000001</v>
      </c>
      <c r="E20" s="267">
        <v>73.018199999999993</v>
      </c>
      <c r="F20" s="267">
        <v>79.098520000000008</v>
      </c>
      <c r="G20" s="267">
        <v>71.907449999999997</v>
      </c>
    </row>
    <row r="21" spans="2:7" ht="15" customHeight="1" x14ac:dyDescent="0.25">
      <c r="B21" s="343" t="s">
        <v>494</v>
      </c>
      <c r="C21" s="245" t="s">
        <v>451</v>
      </c>
      <c r="D21" s="247">
        <v>17.23405</v>
      </c>
      <c r="E21" s="247">
        <v>16.321149999999999</v>
      </c>
      <c r="F21" s="247">
        <v>13.02125</v>
      </c>
      <c r="G21" s="247">
        <v>16.26717</v>
      </c>
    </row>
    <row r="22" spans="2:7" ht="15" customHeight="1" x14ac:dyDescent="0.25">
      <c r="B22" s="344"/>
      <c r="C22" s="245" t="s">
        <v>452</v>
      </c>
      <c r="D22" s="247">
        <v>6.9289199999999997</v>
      </c>
      <c r="E22" s="247">
        <v>20.037009999999999</v>
      </c>
      <c r="F22" s="247">
        <v>15.659649999999999</v>
      </c>
      <c r="G22" s="247">
        <v>18.0733</v>
      </c>
    </row>
    <row r="23" spans="2:7" ht="15" customHeight="1" x14ac:dyDescent="0.25">
      <c r="B23" s="344"/>
      <c r="C23" s="245" t="s">
        <v>453</v>
      </c>
      <c r="D23" s="247">
        <v>31.0487</v>
      </c>
      <c r="E23" s="247">
        <v>30.40258</v>
      </c>
      <c r="F23" s="247">
        <v>24.22082</v>
      </c>
      <c r="G23" s="247">
        <v>29.870600000000003</v>
      </c>
    </row>
    <row r="24" spans="2:7" ht="15" customHeight="1" x14ac:dyDescent="0.25">
      <c r="B24" s="344"/>
      <c r="C24" s="245" t="s">
        <v>454</v>
      </c>
      <c r="D24" s="247">
        <v>39.275039999999997</v>
      </c>
      <c r="E24" s="247">
        <v>36.886380000000003</v>
      </c>
      <c r="F24" s="247">
        <v>24.084410000000002</v>
      </c>
      <c r="G24" s="247">
        <v>35.809809999999999</v>
      </c>
    </row>
    <row r="25" spans="2:7" ht="15" customHeight="1" x14ac:dyDescent="0.25">
      <c r="B25" s="345"/>
      <c r="C25" s="250" t="s">
        <v>273</v>
      </c>
      <c r="D25" s="267">
        <v>29.497069999999997</v>
      </c>
      <c r="E25" s="267">
        <v>28.865880000000001</v>
      </c>
      <c r="F25" s="267">
        <v>19.944500000000001</v>
      </c>
      <c r="G25" s="267">
        <v>27.77769</v>
      </c>
    </row>
    <row r="26" spans="2:7" ht="15" customHeight="1" x14ac:dyDescent="0.25">
      <c r="B26" s="343" t="s">
        <v>495</v>
      </c>
      <c r="C26" s="245" t="s">
        <v>451</v>
      </c>
      <c r="D26" s="247">
        <v>45.322220000000002</v>
      </c>
      <c r="E26" s="247">
        <v>46.479230000000001</v>
      </c>
      <c r="F26" s="247">
        <v>29.261799999999997</v>
      </c>
      <c r="G26" s="247">
        <v>43.789699999999996</v>
      </c>
    </row>
    <row r="27" spans="2:7" ht="15" customHeight="1" x14ac:dyDescent="0.25">
      <c r="B27" s="344"/>
      <c r="C27" s="245" t="s">
        <v>452</v>
      </c>
      <c r="D27" s="247">
        <v>50.648579999999995</v>
      </c>
      <c r="E27" s="247">
        <v>35.311219999999999</v>
      </c>
      <c r="F27" s="247">
        <v>22.774730000000002</v>
      </c>
      <c r="G27" s="247">
        <v>34.421520000000001</v>
      </c>
    </row>
    <row r="28" spans="2:7" ht="15" customHeight="1" x14ac:dyDescent="0.25">
      <c r="B28" s="344"/>
      <c r="C28" s="245" t="s">
        <v>453</v>
      </c>
      <c r="D28" s="247">
        <v>42.248719999999999</v>
      </c>
      <c r="E28" s="247">
        <v>41.79824</v>
      </c>
      <c r="F28" s="247">
        <v>25.560840000000002</v>
      </c>
      <c r="G28" s="247">
        <v>39.98171</v>
      </c>
    </row>
    <row r="29" spans="2:7" ht="15" customHeight="1" x14ac:dyDescent="0.25">
      <c r="B29" s="344"/>
      <c r="C29" s="245" t="s">
        <v>454</v>
      </c>
      <c r="D29" s="247">
        <v>29.614079999999998</v>
      </c>
      <c r="E29" s="247">
        <v>33.088999999999999</v>
      </c>
      <c r="F29" s="247">
        <v>27.881099999999996</v>
      </c>
      <c r="G29" s="247">
        <v>31.39733</v>
      </c>
    </row>
    <row r="30" spans="2:7" ht="15" customHeight="1" x14ac:dyDescent="0.25">
      <c r="B30" s="345"/>
      <c r="C30" s="250" t="s">
        <v>273</v>
      </c>
      <c r="D30" s="267">
        <v>37.21434</v>
      </c>
      <c r="E30" s="267">
        <v>36.665700000000001</v>
      </c>
      <c r="F30" s="267">
        <v>26.769539999999996</v>
      </c>
      <c r="G30" s="267">
        <v>35.416429999999998</v>
      </c>
    </row>
    <row r="31" spans="2:7" x14ac:dyDescent="0.25">
      <c r="B31" s="238" t="s">
        <v>530</v>
      </c>
    </row>
  </sheetData>
  <mergeCells count="5">
    <mergeCell ref="B6:B10"/>
    <mergeCell ref="B11:B15"/>
    <mergeCell ref="B16:B20"/>
    <mergeCell ref="B21:B25"/>
    <mergeCell ref="B26:B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E9"/>
  <sheetViews>
    <sheetView showGridLines="0" workbookViewId="0">
      <selection activeCell="B13" sqref="B13"/>
    </sheetView>
  </sheetViews>
  <sheetFormatPr defaultColWidth="8.7109375" defaultRowHeight="15" x14ac:dyDescent="0.25"/>
  <cols>
    <col min="1" max="1" width="5.5703125" style="238" customWidth="1"/>
    <col min="2" max="2" width="16.5703125" style="238" customWidth="1"/>
    <col min="3" max="5" width="10.7109375" style="238" customWidth="1"/>
    <col min="6" max="16384" width="8.7109375" style="238"/>
  </cols>
  <sheetData>
    <row r="2" spans="2:5" x14ac:dyDescent="0.25">
      <c r="B2" s="238" t="s">
        <v>544</v>
      </c>
    </row>
    <row r="3" spans="2:5" x14ac:dyDescent="0.25">
      <c r="B3" s="238" t="s">
        <v>545</v>
      </c>
    </row>
    <row r="4" spans="2:5" ht="9.6" customHeight="1" x14ac:dyDescent="0.25"/>
    <row r="5" spans="2:5" x14ac:dyDescent="0.25">
      <c r="B5" s="241"/>
      <c r="C5" s="255" t="s">
        <v>496</v>
      </c>
      <c r="D5" s="255" t="s">
        <v>497</v>
      </c>
      <c r="E5" s="255" t="s">
        <v>273</v>
      </c>
    </row>
    <row r="6" spans="2:5" x14ac:dyDescent="0.25">
      <c r="B6" s="245" t="s">
        <v>498</v>
      </c>
      <c r="C6" s="247">
        <v>62.1</v>
      </c>
      <c r="D6" s="247">
        <v>37.9</v>
      </c>
      <c r="E6" s="247">
        <v>100</v>
      </c>
    </row>
    <row r="7" spans="2:5" x14ac:dyDescent="0.25">
      <c r="B7" s="268" t="s">
        <v>499</v>
      </c>
      <c r="C7" s="269">
        <v>38.799999999999997</v>
      </c>
      <c r="D7" s="269">
        <v>61.2</v>
      </c>
      <c r="E7" s="269">
        <v>100</v>
      </c>
    </row>
    <row r="8" spans="2:5" x14ac:dyDescent="0.25">
      <c r="B8" s="270" t="s">
        <v>273</v>
      </c>
      <c r="C8" s="271">
        <v>54.3</v>
      </c>
      <c r="D8" s="271">
        <v>45.7</v>
      </c>
      <c r="E8" s="271">
        <v>100</v>
      </c>
    </row>
    <row r="9" spans="2:5" x14ac:dyDescent="0.25">
      <c r="B9" s="238" t="s">
        <v>530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FB21"/>
  <sheetViews>
    <sheetView topLeftCell="A3" zoomScale="80" zoomScaleNormal="80" workbookViewId="0">
      <selection activeCell="B4" sqref="B4"/>
    </sheetView>
  </sheetViews>
  <sheetFormatPr defaultColWidth="8.85546875" defaultRowHeight="15" x14ac:dyDescent="0.25"/>
  <cols>
    <col min="1" max="1" width="5.5703125" style="80" customWidth="1"/>
    <col min="2" max="16384" width="8.85546875" style="80"/>
  </cols>
  <sheetData>
    <row r="1" spans="2:158" x14ac:dyDescent="0.25">
      <c r="C1" s="81">
        <v>2008</v>
      </c>
      <c r="D1" s="81" t="s">
        <v>37</v>
      </c>
      <c r="E1" s="81" t="s">
        <v>38</v>
      </c>
      <c r="F1" s="81" t="s">
        <v>39</v>
      </c>
      <c r="G1" s="81" t="s">
        <v>40</v>
      </c>
      <c r="H1" s="81" t="s">
        <v>41</v>
      </c>
      <c r="I1" s="81" t="s">
        <v>42</v>
      </c>
      <c r="J1" s="81" t="s">
        <v>43</v>
      </c>
      <c r="K1" s="81" t="s">
        <v>44</v>
      </c>
      <c r="L1" s="81" t="s">
        <v>45</v>
      </c>
      <c r="M1" s="81" t="s">
        <v>46</v>
      </c>
      <c r="N1" s="81" t="s">
        <v>47</v>
      </c>
      <c r="O1" s="81">
        <v>2009</v>
      </c>
      <c r="P1" s="81" t="s">
        <v>48</v>
      </c>
      <c r="Q1" s="81" t="s">
        <v>49</v>
      </c>
      <c r="R1" s="81" t="s">
        <v>50</v>
      </c>
      <c r="S1" s="81" t="s">
        <v>51</v>
      </c>
      <c r="T1" s="81" t="s">
        <v>52</v>
      </c>
      <c r="U1" s="81" t="s">
        <v>53</v>
      </c>
      <c r="V1" s="81" t="s">
        <v>54</v>
      </c>
      <c r="W1" s="81" t="s">
        <v>55</v>
      </c>
      <c r="X1" s="81" t="s">
        <v>56</v>
      </c>
      <c r="Y1" s="81" t="s">
        <v>57</v>
      </c>
      <c r="Z1" s="81" t="s">
        <v>58</v>
      </c>
      <c r="AA1" s="81">
        <v>2010</v>
      </c>
      <c r="AB1" s="81" t="s">
        <v>59</v>
      </c>
      <c r="AC1" s="81" t="s">
        <v>60</v>
      </c>
      <c r="AD1" s="81" t="s">
        <v>61</v>
      </c>
      <c r="AE1" s="81" t="s">
        <v>62</v>
      </c>
      <c r="AF1" s="81" t="s">
        <v>63</v>
      </c>
      <c r="AG1" s="81" t="s">
        <v>64</v>
      </c>
      <c r="AH1" s="81" t="s">
        <v>65</v>
      </c>
      <c r="AI1" s="81" t="s">
        <v>66</v>
      </c>
      <c r="AJ1" s="81" t="s">
        <v>67</v>
      </c>
      <c r="AK1" s="81" t="s">
        <v>68</v>
      </c>
      <c r="AL1" s="81" t="s">
        <v>69</v>
      </c>
      <c r="AM1" s="81">
        <v>2011</v>
      </c>
      <c r="AN1" s="81" t="s">
        <v>70</v>
      </c>
      <c r="AO1" s="81" t="s">
        <v>71</v>
      </c>
      <c r="AP1" s="81" t="s">
        <v>72</v>
      </c>
      <c r="AQ1" s="81" t="s">
        <v>73</v>
      </c>
      <c r="AR1" s="81" t="s">
        <v>74</v>
      </c>
      <c r="AS1" s="81" t="s">
        <v>75</v>
      </c>
      <c r="AT1" s="81" t="s">
        <v>76</v>
      </c>
      <c r="AU1" s="81" t="s">
        <v>77</v>
      </c>
      <c r="AV1" s="81" t="s">
        <v>78</v>
      </c>
      <c r="AW1" s="81" t="s">
        <v>79</v>
      </c>
      <c r="AX1" s="81" t="s">
        <v>80</v>
      </c>
      <c r="AY1" s="81">
        <v>2012</v>
      </c>
      <c r="AZ1" s="81" t="s">
        <v>81</v>
      </c>
      <c r="BA1" s="81" t="s">
        <v>82</v>
      </c>
      <c r="BB1" s="81" t="s">
        <v>83</v>
      </c>
      <c r="BC1" s="81" t="s">
        <v>84</v>
      </c>
      <c r="BD1" s="81" t="s">
        <v>85</v>
      </c>
      <c r="BE1" s="81" t="s">
        <v>86</v>
      </c>
      <c r="BF1" s="81" t="s">
        <v>87</v>
      </c>
      <c r="BG1" s="81" t="s">
        <v>88</v>
      </c>
      <c r="BH1" s="81" t="s">
        <v>89</v>
      </c>
      <c r="BI1" s="81" t="s">
        <v>90</v>
      </c>
      <c r="BJ1" s="81" t="s">
        <v>91</v>
      </c>
      <c r="BK1" s="81">
        <v>2013</v>
      </c>
      <c r="BL1" s="81" t="s">
        <v>92</v>
      </c>
      <c r="BM1" s="81" t="s">
        <v>93</v>
      </c>
      <c r="BN1" s="81" t="s">
        <v>94</v>
      </c>
      <c r="BO1" s="81" t="s">
        <v>95</v>
      </c>
      <c r="BP1" s="81" t="s">
        <v>96</v>
      </c>
      <c r="BQ1" s="81" t="s">
        <v>97</v>
      </c>
      <c r="BR1" s="81" t="s">
        <v>98</v>
      </c>
      <c r="BS1" s="81" t="s">
        <v>99</v>
      </c>
      <c r="BT1" s="81" t="s">
        <v>100</v>
      </c>
      <c r="BU1" s="81" t="s">
        <v>101</v>
      </c>
      <c r="BV1" s="81" t="s">
        <v>102</v>
      </c>
      <c r="BW1" s="81">
        <v>2014</v>
      </c>
      <c r="BX1" s="81" t="s">
        <v>103</v>
      </c>
      <c r="BY1" s="81" t="s">
        <v>104</v>
      </c>
      <c r="BZ1" s="81" t="s">
        <v>105</v>
      </c>
      <c r="CA1" s="81" t="s">
        <v>106</v>
      </c>
      <c r="CB1" s="81" t="s">
        <v>107</v>
      </c>
      <c r="CC1" s="81" t="s">
        <v>108</v>
      </c>
      <c r="CD1" s="81" t="s">
        <v>109</v>
      </c>
      <c r="CE1" s="81" t="s">
        <v>110</v>
      </c>
      <c r="CF1" s="81" t="s">
        <v>111</v>
      </c>
      <c r="CG1" s="81" t="s">
        <v>112</v>
      </c>
      <c r="CH1" s="81" t="s">
        <v>113</v>
      </c>
      <c r="CI1" s="81">
        <v>2015</v>
      </c>
      <c r="CJ1" s="81" t="s">
        <v>114</v>
      </c>
      <c r="CK1" s="81" t="s">
        <v>115</v>
      </c>
      <c r="CL1" s="81" t="s">
        <v>116</v>
      </c>
      <c r="CM1" s="81" t="s">
        <v>117</v>
      </c>
      <c r="CN1" s="81" t="s">
        <v>118</v>
      </c>
      <c r="CO1" s="81" t="s">
        <v>119</v>
      </c>
      <c r="CP1" s="81" t="s">
        <v>120</v>
      </c>
      <c r="CQ1" s="81" t="s">
        <v>121</v>
      </c>
      <c r="CR1" s="81" t="s">
        <v>122</v>
      </c>
      <c r="CS1" s="81" t="s">
        <v>123</v>
      </c>
      <c r="CT1" s="81" t="s">
        <v>124</v>
      </c>
      <c r="CU1" s="81">
        <v>2016</v>
      </c>
      <c r="CV1" s="81" t="s">
        <v>125</v>
      </c>
      <c r="CW1" s="81" t="s">
        <v>126</v>
      </c>
      <c r="CX1" s="81" t="s">
        <v>127</v>
      </c>
      <c r="CY1" s="81" t="s">
        <v>128</v>
      </c>
      <c r="CZ1" s="81" t="s">
        <v>129</v>
      </c>
      <c r="DA1" s="81" t="s">
        <v>130</v>
      </c>
      <c r="DB1" s="81" t="s">
        <v>131</v>
      </c>
      <c r="DC1" s="81" t="s">
        <v>132</v>
      </c>
      <c r="DD1" s="81" t="s">
        <v>133</v>
      </c>
      <c r="DE1" s="81" t="s">
        <v>134</v>
      </c>
      <c r="DF1" s="81" t="s">
        <v>135</v>
      </c>
      <c r="DG1" s="81">
        <v>2017</v>
      </c>
      <c r="DH1" s="81" t="s">
        <v>136</v>
      </c>
      <c r="DI1" s="81" t="s">
        <v>137</v>
      </c>
      <c r="DJ1" s="81" t="s">
        <v>138</v>
      </c>
      <c r="DK1" s="81" t="s">
        <v>139</v>
      </c>
      <c r="DL1" s="81" t="s">
        <v>140</v>
      </c>
      <c r="DM1" s="81" t="s">
        <v>141</v>
      </c>
      <c r="DN1" s="81" t="s">
        <v>142</v>
      </c>
      <c r="DO1" s="81" t="s">
        <v>143</v>
      </c>
      <c r="DP1" s="81" t="s">
        <v>144</v>
      </c>
      <c r="DQ1" s="81" t="s">
        <v>145</v>
      </c>
      <c r="DR1" s="81" t="s">
        <v>146</v>
      </c>
      <c r="DS1" s="81">
        <v>2018</v>
      </c>
      <c r="DT1" s="81" t="s">
        <v>147</v>
      </c>
      <c r="DU1" s="81" t="s">
        <v>148</v>
      </c>
      <c r="DV1" s="81" t="s">
        <v>149</v>
      </c>
      <c r="DW1" s="81" t="s">
        <v>150</v>
      </c>
      <c r="DX1" s="81" t="s">
        <v>151</v>
      </c>
      <c r="DY1" s="81" t="s">
        <v>152</v>
      </c>
      <c r="DZ1" s="81" t="s">
        <v>153</v>
      </c>
      <c r="EA1" s="81" t="s">
        <v>154</v>
      </c>
      <c r="EB1" s="81" t="s">
        <v>155</v>
      </c>
      <c r="EC1" s="81" t="s">
        <v>156</v>
      </c>
      <c r="ED1" s="81" t="s">
        <v>157</v>
      </c>
      <c r="EE1" s="81">
        <v>2019</v>
      </c>
      <c r="EF1" s="81" t="s">
        <v>158</v>
      </c>
      <c r="EG1" s="81" t="s">
        <v>159</v>
      </c>
      <c r="EH1" s="81" t="s">
        <v>160</v>
      </c>
      <c r="EI1" s="81" t="s">
        <v>161</v>
      </c>
      <c r="EJ1" s="81" t="s">
        <v>162</v>
      </c>
      <c r="EK1" s="81" t="s">
        <v>163</v>
      </c>
      <c r="EL1" s="81" t="s">
        <v>164</v>
      </c>
      <c r="EM1" s="81" t="s">
        <v>165</v>
      </c>
      <c r="EN1" s="81" t="s">
        <v>166</v>
      </c>
      <c r="EO1" s="81" t="s">
        <v>167</v>
      </c>
      <c r="EP1" s="81" t="s">
        <v>168</v>
      </c>
      <c r="EQ1" s="81">
        <v>2020</v>
      </c>
      <c r="ER1" s="81" t="s">
        <v>169</v>
      </c>
      <c r="ES1" s="81" t="s">
        <v>170</v>
      </c>
      <c r="ET1" s="81" t="s">
        <v>171</v>
      </c>
      <c r="EU1" s="81" t="s">
        <v>172</v>
      </c>
      <c r="EV1" s="81" t="s">
        <v>173</v>
      </c>
      <c r="EW1" s="81" t="s">
        <v>174</v>
      </c>
      <c r="EX1" s="81" t="s">
        <v>175</v>
      </c>
      <c r="EY1" s="81" t="s">
        <v>176</v>
      </c>
      <c r="EZ1" s="81" t="s">
        <v>177</v>
      </c>
      <c r="FA1" s="81" t="s">
        <v>178</v>
      </c>
      <c r="FB1" s="81" t="s">
        <v>179</v>
      </c>
    </row>
    <row r="2" spans="2:158" x14ac:dyDescent="0.25">
      <c r="C2" s="82">
        <v>15.6</v>
      </c>
      <c r="D2" s="82">
        <v>15.6</v>
      </c>
      <c r="E2" s="82">
        <v>15.7</v>
      </c>
      <c r="F2" s="82">
        <v>15.8</v>
      </c>
      <c r="G2" s="83">
        <v>16</v>
      </c>
      <c r="H2" s="82">
        <v>16.399999999999999</v>
      </c>
      <c r="I2" s="82">
        <v>16.3</v>
      </c>
      <c r="J2" s="82">
        <v>16.399999999999999</v>
      </c>
      <c r="K2" s="82">
        <v>16.600000000000001</v>
      </c>
      <c r="L2" s="82">
        <v>16.899999999999999</v>
      </c>
      <c r="M2" s="82">
        <v>17.600000000000001</v>
      </c>
      <c r="N2" s="83">
        <v>18</v>
      </c>
      <c r="O2" s="82">
        <v>19.2</v>
      </c>
      <c r="P2" s="82">
        <v>19.8</v>
      </c>
      <c r="Q2" s="82">
        <v>20.399999999999999</v>
      </c>
      <c r="R2" s="82">
        <v>20.8</v>
      </c>
      <c r="S2" s="82">
        <v>21.2</v>
      </c>
      <c r="T2" s="82">
        <v>21.3</v>
      </c>
      <c r="U2" s="82">
        <v>21.8</v>
      </c>
      <c r="V2" s="83">
        <v>22</v>
      </c>
      <c r="W2" s="82">
        <v>22.2</v>
      </c>
      <c r="X2" s="82">
        <v>22.2</v>
      </c>
      <c r="Y2" s="82">
        <v>22.1</v>
      </c>
      <c r="Z2" s="82">
        <v>22.1</v>
      </c>
      <c r="AA2" s="82">
        <v>22.5</v>
      </c>
      <c r="AB2" s="82">
        <v>22.7</v>
      </c>
      <c r="AC2" s="82">
        <v>22.4</v>
      </c>
      <c r="AD2" s="82">
        <v>22.7</v>
      </c>
      <c r="AE2" s="82">
        <v>22.6</v>
      </c>
      <c r="AF2" s="82">
        <v>22.5</v>
      </c>
      <c r="AG2" s="82">
        <v>22.4</v>
      </c>
      <c r="AH2" s="82">
        <v>22.4</v>
      </c>
      <c r="AI2" s="82">
        <v>22.4</v>
      </c>
      <c r="AJ2" s="82">
        <v>22.2</v>
      </c>
      <c r="AK2" s="83">
        <v>22</v>
      </c>
      <c r="AL2" s="82">
        <v>22.3</v>
      </c>
      <c r="AM2" s="82">
        <v>22.3</v>
      </c>
      <c r="AN2" s="82">
        <v>22.4</v>
      </c>
      <c r="AO2" s="82">
        <v>22.4</v>
      </c>
      <c r="AP2" s="82">
        <v>22.2</v>
      </c>
      <c r="AQ2" s="82">
        <v>22.2</v>
      </c>
      <c r="AR2" s="82">
        <v>22.2</v>
      </c>
      <c r="AS2" s="82">
        <v>22.5</v>
      </c>
      <c r="AT2" s="82">
        <v>22.5</v>
      </c>
      <c r="AU2" s="82">
        <v>22.6</v>
      </c>
      <c r="AV2" s="82">
        <v>22.9</v>
      </c>
      <c r="AW2" s="82">
        <v>23.1</v>
      </c>
      <c r="AX2" s="82">
        <v>23.3</v>
      </c>
      <c r="AY2" s="82">
        <v>23.5</v>
      </c>
      <c r="AZ2" s="82">
        <v>23.6</v>
      </c>
      <c r="BA2" s="83">
        <v>24</v>
      </c>
      <c r="BB2" s="83">
        <v>24</v>
      </c>
      <c r="BC2" s="82">
        <v>24.3</v>
      </c>
      <c r="BD2" s="82">
        <v>24.1</v>
      </c>
      <c r="BE2" s="82">
        <v>24.4</v>
      </c>
      <c r="BF2" s="82">
        <v>24.7</v>
      </c>
      <c r="BG2" s="82">
        <v>24.9</v>
      </c>
      <c r="BH2" s="83">
        <v>25</v>
      </c>
      <c r="BI2" s="82">
        <v>25.3</v>
      </c>
      <c r="BJ2" s="82">
        <v>25.2</v>
      </c>
      <c r="BK2" s="82">
        <v>25.5</v>
      </c>
      <c r="BL2" s="82">
        <v>25.5</v>
      </c>
      <c r="BM2" s="82">
        <v>25.2</v>
      </c>
      <c r="BN2" s="82">
        <v>25.2</v>
      </c>
      <c r="BO2" s="83">
        <v>25</v>
      </c>
      <c r="BP2" s="83">
        <v>25</v>
      </c>
      <c r="BQ2" s="82">
        <v>25.1</v>
      </c>
      <c r="BR2" s="82">
        <v>25.1</v>
      </c>
      <c r="BS2" s="82">
        <v>25.3</v>
      </c>
      <c r="BT2" s="83">
        <v>25</v>
      </c>
      <c r="BU2" s="83">
        <v>25</v>
      </c>
      <c r="BV2" s="82">
        <v>24.9</v>
      </c>
      <c r="BW2" s="83">
        <v>25</v>
      </c>
      <c r="BX2" s="82">
        <v>24.8</v>
      </c>
      <c r="BY2" s="82">
        <v>24.7</v>
      </c>
      <c r="BZ2" s="82">
        <v>24.3</v>
      </c>
      <c r="CA2" s="83">
        <v>24</v>
      </c>
      <c r="CB2" s="82">
        <v>24.1</v>
      </c>
      <c r="CC2" s="82">
        <v>23.9</v>
      </c>
      <c r="CD2" s="82">
        <v>23.6</v>
      </c>
      <c r="CE2" s="82">
        <v>23.7</v>
      </c>
      <c r="CF2" s="82">
        <v>23.5</v>
      </c>
      <c r="CG2" s="82">
        <v>23.5</v>
      </c>
      <c r="CH2" s="82">
        <v>23.2</v>
      </c>
      <c r="CI2" s="83">
        <v>23</v>
      </c>
      <c r="CJ2" s="82">
        <v>23.1</v>
      </c>
      <c r="CK2" s="83">
        <v>23</v>
      </c>
      <c r="CL2" s="82">
        <v>22.6</v>
      </c>
      <c r="CM2" s="82">
        <v>22.3</v>
      </c>
      <c r="CN2" s="82">
        <v>22.5</v>
      </c>
      <c r="CO2" s="82">
        <v>22.1</v>
      </c>
      <c r="CP2" s="83">
        <v>22</v>
      </c>
      <c r="CQ2" s="82">
        <v>22.2</v>
      </c>
      <c r="CR2" s="82">
        <v>22.2</v>
      </c>
      <c r="CS2" s="82">
        <v>21.6</v>
      </c>
      <c r="CT2" s="82">
        <v>21.7</v>
      </c>
      <c r="CU2" s="82">
        <v>21.4</v>
      </c>
      <c r="CV2" s="82">
        <v>21.3</v>
      </c>
      <c r="CW2" s="82">
        <v>21.1</v>
      </c>
      <c r="CX2" s="82">
        <v>20.9</v>
      </c>
      <c r="CY2" s="82">
        <v>20.8</v>
      </c>
      <c r="CZ2" s="82">
        <v>20.6</v>
      </c>
      <c r="DA2" s="82">
        <v>20.7</v>
      </c>
      <c r="DB2" s="82">
        <v>20.5</v>
      </c>
      <c r="DC2" s="82">
        <v>20.2</v>
      </c>
      <c r="DD2" s="83">
        <v>20</v>
      </c>
      <c r="DE2" s="82">
        <v>20.3</v>
      </c>
      <c r="DF2" s="82">
        <v>19.7</v>
      </c>
      <c r="DG2" s="82">
        <v>19.399999999999999</v>
      </c>
      <c r="DH2" s="82">
        <v>19.2</v>
      </c>
      <c r="DI2" s="83">
        <v>19</v>
      </c>
      <c r="DJ2" s="83">
        <v>19</v>
      </c>
      <c r="DK2" s="83">
        <v>19</v>
      </c>
      <c r="DL2" s="82">
        <v>18.399999999999999</v>
      </c>
      <c r="DM2" s="82">
        <v>18.3</v>
      </c>
      <c r="DN2" s="82">
        <v>18.100000000000001</v>
      </c>
      <c r="DO2" s="82">
        <v>18.100000000000001</v>
      </c>
      <c r="DP2" s="82">
        <v>17.899999999999999</v>
      </c>
      <c r="DQ2" s="82">
        <v>17.8</v>
      </c>
      <c r="DR2" s="82">
        <v>17.7</v>
      </c>
      <c r="DS2" s="82">
        <v>17.399999999999999</v>
      </c>
      <c r="DT2" s="82">
        <v>17.3</v>
      </c>
      <c r="DU2" s="82">
        <v>17.100000000000001</v>
      </c>
      <c r="DV2" s="82">
        <v>16.8</v>
      </c>
      <c r="DW2" s="82">
        <v>16.5</v>
      </c>
      <c r="DX2" s="82">
        <v>16.600000000000001</v>
      </c>
      <c r="DY2" s="82">
        <v>16.5</v>
      </c>
      <c r="DZ2" s="82">
        <v>16.7</v>
      </c>
      <c r="EA2" s="82">
        <v>16.5</v>
      </c>
      <c r="EB2" s="82">
        <v>16.600000000000001</v>
      </c>
      <c r="EC2" s="82">
        <v>16.2</v>
      </c>
      <c r="ED2" s="83">
        <v>16</v>
      </c>
      <c r="EE2" s="82">
        <v>16.100000000000001</v>
      </c>
      <c r="EF2" s="82">
        <v>16.100000000000001</v>
      </c>
      <c r="EG2" s="82">
        <v>15.9</v>
      </c>
      <c r="EH2" s="82">
        <v>15.8</v>
      </c>
      <c r="EI2" s="82">
        <v>15.6</v>
      </c>
      <c r="EJ2" s="82">
        <v>15.3</v>
      </c>
      <c r="EK2" s="82">
        <v>15.4</v>
      </c>
      <c r="EL2" s="82">
        <v>15.2</v>
      </c>
      <c r="EM2" s="82">
        <v>15.4</v>
      </c>
      <c r="EN2" s="82">
        <v>15.5</v>
      </c>
      <c r="EO2" s="82">
        <v>15.6</v>
      </c>
      <c r="EP2" s="82">
        <v>15.5</v>
      </c>
      <c r="EQ2" s="82">
        <v>15.6</v>
      </c>
      <c r="ER2" s="82">
        <v>15.6</v>
      </c>
      <c r="ES2" s="82">
        <v>15.4</v>
      </c>
      <c r="ET2" s="82">
        <v>16.600000000000001</v>
      </c>
      <c r="EU2" s="82">
        <v>17.5</v>
      </c>
      <c r="EV2" s="82">
        <v>18.399999999999999</v>
      </c>
      <c r="EW2" s="83">
        <v>19</v>
      </c>
      <c r="EX2" s="82">
        <v>19.100000000000001</v>
      </c>
      <c r="EY2" s="82">
        <v>18.2</v>
      </c>
      <c r="EZ2" s="83">
        <v>18</v>
      </c>
      <c r="FA2" s="82">
        <v>17.899999999999999</v>
      </c>
      <c r="FB2" s="82">
        <v>18.2</v>
      </c>
    </row>
    <row r="4" spans="2:158" x14ac:dyDescent="0.25">
      <c r="B4" s="320" t="s">
        <v>546</v>
      </c>
    </row>
    <row r="21" spans="2:2" x14ac:dyDescent="0.25">
      <c r="B21" s="320" t="s">
        <v>547</v>
      </c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21"/>
  <sheetViews>
    <sheetView zoomScale="88" zoomScaleNormal="100" workbookViewId="0">
      <selection activeCell="B21" sqref="B21"/>
    </sheetView>
  </sheetViews>
  <sheetFormatPr defaultColWidth="8.85546875" defaultRowHeight="15" x14ac:dyDescent="0.25"/>
  <cols>
    <col min="1" max="1" width="5" style="80" customWidth="1"/>
    <col min="2" max="2" width="8.85546875" style="80"/>
    <col min="3" max="3" width="63.28515625" style="80" customWidth="1"/>
    <col min="4" max="4" width="6.7109375" style="80" customWidth="1"/>
    <col min="5" max="16384" width="8.85546875" style="80"/>
  </cols>
  <sheetData>
    <row r="2" spans="2:4" x14ac:dyDescent="0.25">
      <c r="B2" s="320" t="s">
        <v>548</v>
      </c>
    </row>
    <row r="3" spans="2:4" x14ac:dyDescent="0.25">
      <c r="B3" s="84"/>
    </row>
    <row r="4" spans="2:4" ht="16.5" x14ac:dyDescent="0.25">
      <c r="C4" s="85" t="s">
        <v>180</v>
      </c>
      <c r="D4" s="86">
        <v>55.042264678278009</v>
      </c>
    </row>
    <row r="5" spans="2:4" ht="33" x14ac:dyDescent="0.25">
      <c r="C5" s="85" t="s">
        <v>181</v>
      </c>
      <c r="D5" s="86">
        <v>16.709258870711853</v>
      </c>
    </row>
    <row r="6" spans="2:4" ht="33" x14ac:dyDescent="0.25">
      <c r="C6" s="85" t="s">
        <v>182</v>
      </c>
      <c r="D6" s="86">
        <v>15.726361308577278</v>
      </c>
    </row>
    <row r="7" spans="2:4" ht="16.5" x14ac:dyDescent="0.25">
      <c r="C7" s="85" t="s">
        <v>183</v>
      </c>
      <c r="D7" s="86">
        <v>10.556320018163715</v>
      </c>
    </row>
    <row r="8" spans="2:4" ht="16.5" x14ac:dyDescent="0.25">
      <c r="C8" s="85" t="s">
        <v>184</v>
      </c>
      <c r="D8" s="86">
        <v>1.9657951242691465</v>
      </c>
    </row>
    <row r="9" spans="2:4" x14ac:dyDescent="0.25">
      <c r="C9" s="87"/>
      <c r="D9" s="86"/>
    </row>
    <row r="10" spans="2:4" x14ac:dyDescent="0.25">
      <c r="C10" s="87"/>
    </row>
    <row r="13" spans="2:4" x14ac:dyDescent="0.25">
      <c r="C13" s="87"/>
    </row>
    <row r="14" spans="2:4" x14ac:dyDescent="0.25">
      <c r="C14" s="87"/>
    </row>
    <row r="15" spans="2:4" x14ac:dyDescent="0.25">
      <c r="C15" s="87"/>
    </row>
    <row r="18" spans="2:3" x14ac:dyDescent="0.25">
      <c r="C18" s="87"/>
    </row>
    <row r="19" spans="2:3" x14ac:dyDescent="0.25">
      <c r="C19" s="87"/>
    </row>
    <row r="20" spans="2:3" x14ac:dyDescent="0.25">
      <c r="C20" s="87"/>
    </row>
    <row r="21" spans="2:3" x14ac:dyDescent="0.25">
      <c r="B21" s="320" t="s">
        <v>549</v>
      </c>
      <c r="C21" s="8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8"/>
  <sheetViews>
    <sheetView showGridLines="0" zoomScale="94" zoomScaleNormal="94" workbookViewId="0">
      <selection activeCell="B2" sqref="B2"/>
    </sheetView>
  </sheetViews>
  <sheetFormatPr defaultColWidth="26.28515625" defaultRowHeight="15" x14ac:dyDescent="0.25"/>
  <cols>
    <col min="1" max="1" width="5.28515625" customWidth="1"/>
    <col min="2" max="2" width="14.42578125" customWidth="1"/>
    <col min="3" max="3" width="4.5703125" hidden="1" customWidth="1"/>
    <col min="4" max="4" width="14.28515625" customWidth="1"/>
    <col min="5" max="5" width="11.7109375" customWidth="1"/>
    <col min="6" max="8" width="15.42578125" customWidth="1"/>
  </cols>
  <sheetData>
    <row r="2" spans="2:10" x14ac:dyDescent="0.25">
      <c r="B2" t="s">
        <v>516</v>
      </c>
    </row>
    <row r="3" spans="2:10" x14ac:dyDescent="0.25">
      <c r="B3" s="27" t="s">
        <v>517</v>
      </c>
    </row>
    <row r="4" spans="2:10" ht="7.15" customHeight="1" x14ac:dyDescent="0.25">
      <c r="B4" s="27"/>
    </row>
    <row r="5" spans="2:10" x14ac:dyDescent="0.25">
      <c r="B5" s="32"/>
      <c r="C5" s="32">
        <v>2018</v>
      </c>
      <c r="D5" s="32">
        <v>2019</v>
      </c>
      <c r="E5" s="32">
        <v>2020</v>
      </c>
      <c r="F5" s="32">
        <v>2021</v>
      </c>
      <c r="G5" s="32">
        <v>2022</v>
      </c>
      <c r="H5" s="32">
        <v>2023</v>
      </c>
    </row>
    <row r="6" spans="2:10" x14ac:dyDescent="0.25">
      <c r="B6" s="330" t="s">
        <v>2</v>
      </c>
      <c r="C6" s="330"/>
      <c r="D6" s="330"/>
      <c r="E6" s="330"/>
      <c r="F6" s="330"/>
      <c r="G6" s="330"/>
      <c r="H6" s="330"/>
      <c r="I6" s="3"/>
    </row>
    <row r="7" spans="2:10" x14ac:dyDescent="0.25">
      <c r="B7" s="42" t="s">
        <v>9</v>
      </c>
      <c r="C7" s="36">
        <v>5220039</v>
      </c>
      <c r="D7" s="36">
        <v>5198865</v>
      </c>
      <c r="E7" s="36">
        <v>5176639</v>
      </c>
      <c r="F7" s="36">
        <v>5154510</v>
      </c>
      <c r="G7" s="36">
        <v>5105418</v>
      </c>
      <c r="H7" s="36">
        <v>5119119</v>
      </c>
      <c r="I7" s="31"/>
      <c r="J7" s="31"/>
    </row>
    <row r="8" spans="2:10" x14ac:dyDescent="0.25">
      <c r="B8" s="42" t="s">
        <v>10</v>
      </c>
      <c r="C8" s="36">
        <v>3816664</v>
      </c>
      <c r="D8" s="36">
        <v>3813494</v>
      </c>
      <c r="E8" s="36">
        <v>3796751</v>
      </c>
      <c r="F8" s="36">
        <v>3783058</v>
      </c>
      <c r="G8" s="36">
        <v>3750155</v>
      </c>
      <c r="H8" s="36">
        <v>3755949</v>
      </c>
      <c r="I8" s="31"/>
      <c r="J8" s="31"/>
    </row>
    <row r="9" spans="2:10" x14ac:dyDescent="0.25">
      <c r="B9" s="42" t="s">
        <v>11</v>
      </c>
      <c r="C9" s="36">
        <v>3886729</v>
      </c>
      <c r="D9" s="36">
        <v>3845564</v>
      </c>
      <c r="E9" s="36">
        <v>3801015</v>
      </c>
      <c r="F9" s="36">
        <v>3770726</v>
      </c>
      <c r="G9" s="36">
        <v>3718256</v>
      </c>
      <c r="H9" s="36">
        <v>3704459</v>
      </c>
      <c r="I9" s="31"/>
      <c r="J9" s="31"/>
    </row>
    <row r="10" spans="2:10" x14ac:dyDescent="0.25">
      <c r="B10" s="42" t="s">
        <v>12</v>
      </c>
      <c r="C10" s="36">
        <v>5131611</v>
      </c>
      <c r="D10" s="36">
        <v>5040364</v>
      </c>
      <c r="E10" s="36">
        <v>4935645</v>
      </c>
      <c r="F10" s="36">
        <v>4816739</v>
      </c>
      <c r="G10" s="36">
        <v>4746089</v>
      </c>
      <c r="H10" s="36">
        <v>4683880</v>
      </c>
    </row>
    <row r="11" spans="2:10" x14ac:dyDescent="0.25">
      <c r="B11" s="42" t="s">
        <v>13</v>
      </c>
      <c r="C11" s="36">
        <v>2351030</v>
      </c>
      <c r="D11" s="36">
        <v>2305682</v>
      </c>
      <c r="E11" s="36">
        <v>2255383</v>
      </c>
      <c r="F11" s="36">
        <v>2197590</v>
      </c>
      <c r="G11" s="36">
        <v>2172329</v>
      </c>
      <c r="H11" s="36">
        <v>2143937</v>
      </c>
    </row>
    <row r="12" spans="2:10" x14ac:dyDescent="0.25">
      <c r="B12" s="330" t="s">
        <v>3</v>
      </c>
      <c r="C12" s="330"/>
      <c r="D12" s="330"/>
      <c r="E12" s="330"/>
      <c r="F12" s="330"/>
      <c r="G12" s="330"/>
      <c r="H12" s="330"/>
    </row>
    <row r="13" spans="2:10" x14ac:dyDescent="0.25">
      <c r="B13" s="42" t="s">
        <v>9</v>
      </c>
      <c r="C13" s="36">
        <v>3107701</v>
      </c>
      <c r="D13" s="36">
        <v>3114735</v>
      </c>
      <c r="E13" s="36">
        <v>3125002</v>
      </c>
      <c r="F13" s="36">
        <v>3127800</v>
      </c>
      <c r="G13" s="36">
        <v>3118204</v>
      </c>
      <c r="H13" s="36">
        <v>3167784</v>
      </c>
    </row>
    <row r="14" spans="2:10" x14ac:dyDescent="0.25">
      <c r="B14" s="42" t="s">
        <v>10</v>
      </c>
      <c r="C14" s="36">
        <v>2263559</v>
      </c>
      <c r="D14" s="36">
        <v>2276685</v>
      </c>
      <c r="E14" s="36">
        <v>2284533</v>
      </c>
      <c r="F14" s="36">
        <v>2295310</v>
      </c>
      <c r="G14" s="36">
        <v>2287544</v>
      </c>
      <c r="H14" s="36">
        <v>2318348</v>
      </c>
    </row>
    <row r="15" spans="2:10" x14ac:dyDescent="0.25">
      <c r="B15" s="42" t="s">
        <v>11</v>
      </c>
      <c r="C15" s="36">
        <v>2335093</v>
      </c>
      <c r="D15" s="36">
        <v>2319935</v>
      </c>
      <c r="E15" s="36">
        <v>2303202</v>
      </c>
      <c r="F15" s="36">
        <v>2290111</v>
      </c>
      <c r="G15" s="36">
        <v>2267388</v>
      </c>
      <c r="H15" s="36">
        <v>2286760</v>
      </c>
    </row>
    <row r="16" spans="2:10" x14ac:dyDescent="0.25">
      <c r="B16" s="42" t="s">
        <v>12</v>
      </c>
      <c r="C16" s="36">
        <v>3222770</v>
      </c>
      <c r="D16" s="36">
        <v>3173000</v>
      </c>
      <c r="E16" s="36">
        <v>3109403</v>
      </c>
      <c r="F16" s="36">
        <v>3009578</v>
      </c>
      <c r="G16" s="36">
        <v>2976574</v>
      </c>
      <c r="H16" s="36">
        <v>2950016</v>
      </c>
    </row>
    <row r="17" spans="2:8" x14ac:dyDescent="0.25">
      <c r="B17" s="43" t="s">
        <v>13</v>
      </c>
      <c r="C17" s="40">
        <v>1474278</v>
      </c>
      <c r="D17" s="40">
        <v>1447727</v>
      </c>
      <c r="E17" s="40">
        <v>1415739</v>
      </c>
      <c r="F17" s="40">
        <v>1363279</v>
      </c>
      <c r="G17" s="40">
        <v>1352742</v>
      </c>
      <c r="H17" s="40">
        <v>1340337</v>
      </c>
    </row>
    <row r="18" spans="2:8" x14ac:dyDescent="0.25">
      <c r="B18" t="s">
        <v>518</v>
      </c>
    </row>
  </sheetData>
  <mergeCells count="2">
    <mergeCell ref="B6:H6"/>
    <mergeCell ref="B12:H12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29"/>
  <sheetViews>
    <sheetView topLeftCell="A2" zoomScaleNormal="100" workbookViewId="0">
      <selection activeCell="B28" sqref="B28"/>
    </sheetView>
  </sheetViews>
  <sheetFormatPr defaultColWidth="8.85546875" defaultRowHeight="15" x14ac:dyDescent="0.25"/>
  <cols>
    <col min="1" max="1" width="8.85546875" style="80"/>
    <col min="2" max="2" width="11.5703125" style="80" customWidth="1"/>
    <col min="3" max="3" width="26.85546875" style="80" customWidth="1"/>
    <col min="4" max="4" width="34.140625" style="80" customWidth="1"/>
    <col min="5" max="5" width="28.42578125" style="80" customWidth="1"/>
    <col min="6" max="16384" width="8.85546875" style="80"/>
  </cols>
  <sheetData>
    <row r="2" spans="2:4" x14ac:dyDescent="0.25">
      <c r="B2" s="320" t="s">
        <v>550</v>
      </c>
    </row>
    <row r="3" spans="2:4" ht="4.9000000000000004" customHeight="1" x14ac:dyDescent="0.25">
      <c r="B3" s="84"/>
    </row>
    <row r="4" spans="2:4" ht="33.4" customHeight="1" x14ac:dyDescent="0.25">
      <c r="B4" s="32"/>
      <c r="C4" s="32" t="s">
        <v>185</v>
      </c>
      <c r="D4" s="32" t="s">
        <v>186</v>
      </c>
    </row>
    <row r="5" spans="2:4" x14ac:dyDescent="0.25">
      <c r="B5" s="88" t="s">
        <v>187</v>
      </c>
      <c r="C5" s="89">
        <f>SUM(C6:C14)</f>
        <v>1591975950.0009999</v>
      </c>
      <c r="D5" s="90">
        <v>18.5</v>
      </c>
    </row>
    <row r="6" spans="2:4" x14ac:dyDescent="0.25">
      <c r="B6" s="305" t="s">
        <v>188</v>
      </c>
      <c r="C6" s="91">
        <v>362221350</v>
      </c>
      <c r="D6" s="92">
        <v>27.484377380270843</v>
      </c>
    </row>
    <row r="7" spans="2:4" x14ac:dyDescent="0.25">
      <c r="B7" s="305" t="s">
        <v>189</v>
      </c>
      <c r="C7" s="91">
        <v>23379600</v>
      </c>
      <c r="D7" s="92">
        <v>28.665394733468759</v>
      </c>
    </row>
    <row r="8" spans="2:4" x14ac:dyDescent="0.25">
      <c r="B8" s="306" t="s">
        <v>190</v>
      </c>
      <c r="C8" s="93">
        <v>51400000</v>
      </c>
      <c r="D8" s="92">
        <v>3.4099420715524795</v>
      </c>
    </row>
    <row r="9" spans="2:4" x14ac:dyDescent="0.25">
      <c r="B9" s="306" t="s">
        <v>191</v>
      </c>
      <c r="C9" s="93">
        <v>245735000</v>
      </c>
      <c r="D9" s="92">
        <v>23.827958722875636</v>
      </c>
    </row>
    <row r="10" spans="2:4" x14ac:dyDescent="0.25">
      <c r="B10" s="306" t="s">
        <v>192</v>
      </c>
      <c r="C10" s="93">
        <v>60240000</v>
      </c>
      <c r="D10" s="92">
        <v>16.147255464471556</v>
      </c>
    </row>
    <row r="11" spans="2:4" x14ac:dyDescent="0.25">
      <c r="B11" s="306" t="s">
        <v>193</v>
      </c>
      <c r="C11" s="93">
        <v>85000000</v>
      </c>
      <c r="D11" s="92">
        <v>19.539675003206174</v>
      </c>
    </row>
    <row r="12" spans="2:4" ht="22.5" x14ac:dyDescent="0.25">
      <c r="B12" s="305" t="s">
        <v>194</v>
      </c>
      <c r="C12" s="94">
        <v>340000000</v>
      </c>
      <c r="D12" s="92">
        <v>33.196166674996462</v>
      </c>
    </row>
    <row r="13" spans="2:4" x14ac:dyDescent="0.25">
      <c r="B13" s="306" t="s">
        <v>195</v>
      </c>
      <c r="C13" s="93">
        <v>191000000.00099999</v>
      </c>
      <c r="D13" s="92">
        <v>17.625916441837067</v>
      </c>
    </row>
    <row r="14" spans="2:4" x14ac:dyDescent="0.25">
      <c r="B14" s="306" t="s">
        <v>196</v>
      </c>
      <c r="C14" s="93">
        <v>233000000</v>
      </c>
      <c r="D14" s="92">
        <v>14.5393438231891</v>
      </c>
    </row>
    <row r="15" spans="2:4" x14ac:dyDescent="0.25">
      <c r="B15" s="98" t="s">
        <v>197</v>
      </c>
      <c r="C15" s="95">
        <f>SUM(C16:C18)</f>
        <v>157745000</v>
      </c>
      <c r="D15" s="96">
        <v>15.9</v>
      </c>
    </row>
    <row r="16" spans="2:4" x14ac:dyDescent="0.25">
      <c r="B16" s="306" t="s">
        <v>198</v>
      </c>
      <c r="C16" s="93">
        <v>51245000</v>
      </c>
      <c r="D16" s="92">
        <v>17.689422143242034</v>
      </c>
    </row>
    <row r="17" spans="2:4" x14ac:dyDescent="0.25">
      <c r="B17" s="306" t="s">
        <v>199</v>
      </c>
      <c r="C17" s="93">
        <v>44700000</v>
      </c>
      <c r="D17" s="92">
        <v>15.094918570208501</v>
      </c>
    </row>
    <row r="18" spans="2:4" x14ac:dyDescent="0.25">
      <c r="B18" s="305" t="s">
        <v>200</v>
      </c>
      <c r="C18" s="94">
        <v>61800000</v>
      </c>
      <c r="D18" s="92">
        <v>15.199532415161061</v>
      </c>
    </row>
    <row r="19" spans="2:4" x14ac:dyDescent="0.25">
      <c r="B19" s="98" t="s">
        <v>201</v>
      </c>
      <c r="C19" s="97">
        <f>SUM(C20:C26)</f>
        <v>849360466</v>
      </c>
      <c r="D19" s="96">
        <v>15.8</v>
      </c>
    </row>
    <row r="20" spans="2:4" x14ac:dyDescent="0.25">
      <c r="B20" s="306" t="s">
        <v>202</v>
      </c>
      <c r="C20" s="93">
        <v>12454480</v>
      </c>
      <c r="D20" s="92">
        <v>14.999992352153487</v>
      </c>
    </row>
    <row r="21" spans="2:4" x14ac:dyDescent="0.25">
      <c r="B21" s="305" t="s">
        <v>203</v>
      </c>
      <c r="C21" s="94">
        <v>144000000</v>
      </c>
      <c r="D21" s="92">
        <v>14.300649640179467</v>
      </c>
    </row>
    <row r="22" spans="2:4" x14ac:dyDescent="0.25">
      <c r="B22" s="306" t="s">
        <v>204</v>
      </c>
      <c r="C22" s="93">
        <v>138065150</v>
      </c>
      <c r="D22" s="92">
        <v>11.999999986093522</v>
      </c>
    </row>
    <row r="23" spans="2:4" x14ac:dyDescent="0.25">
      <c r="B23" s="306" t="s">
        <v>205</v>
      </c>
      <c r="C23" s="93">
        <v>33941440</v>
      </c>
      <c r="D23" s="92">
        <v>16.278225252245914</v>
      </c>
    </row>
    <row r="24" spans="2:4" x14ac:dyDescent="0.25">
      <c r="B24" s="306" t="s">
        <v>206</v>
      </c>
      <c r="C24" s="93">
        <v>115624787</v>
      </c>
      <c r="D24" s="92">
        <v>17.663999939331973</v>
      </c>
    </row>
    <row r="25" spans="2:4" x14ac:dyDescent="0.25">
      <c r="B25" s="306" t="s">
        <v>207</v>
      </c>
      <c r="C25" s="93">
        <v>290993410</v>
      </c>
      <c r="D25" s="92">
        <v>19.200000013724022</v>
      </c>
    </row>
    <row r="26" spans="2:4" x14ac:dyDescent="0.25">
      <c r="B26" s="306" t="s">
        <v>208</v>
      </c>
      <c r="C26" s="93">
        <v>114281199</v>
      </c>
      <c r="D26" s="92">
        <v>15.359999972258745</v>
      </c>
    </row>
    <row r="27" spans="2:4" x14ac:dyDescent="0.25">
      <c r="B27" s="98" t="s">
        <v>209</v>
      </c>
      <c r="C27" s="95">
        <f>C5+C15+C19</f>
        <v>2599081416.0009999</v>
      </c>
      <c r="D27" s="99">
        <v>17.359775985107998</v>
      </c>
    </row>
    <row r="28" spans="2:4" x14ac:dyDescent="0.25">
      <c r="B28" s="320" t="s">
        <v>210</v>
      </c>
    </row>
    <row r="29" spans="2:4" x14ac:dyDescent="0.25">
      <c r="B29" s="8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M17"/>
  <sheetViews>
    <sheetView zoomScale="90" zoomScaleNormal="100" workbookViewId="0">
      <selection activeCell="B17" sqref="B17"/>
    </sheetView>
  </sheetViews>
  <sheetFormatPr defaultColWidth="8.85546875" defaultRowHeight="15" x14ac:dyDescent="0.25"/>
  <cols>
    <col min="1" max="1" width="15.140625" style="80" customWidth="1"/>
    <col min="2" max="2" width="17.28515625" style="80" customWidth="1"/>
    <col min="3" max="3" width="17.28515625" style="80" bestFit="1" customWidth="1"/>
    <col min="4" max="4" width="14.85546875" style="80" bestFit="1" customWidth="1"/>
    <col min="5" max="5" width="17.28515625" style="80" bestFit="1" customWidth="1"/>
    <col min="6" max="6" width="13.7109375" style="80" bestFit="1" customWidth="1"/>
    <col min="7" max="7" width="17.28515625" style="103" bestFit="1" customWidth="1"/>
    <col min="8" max="8" width="16.140625" style="80" bestFit="1" customWidth="1"/>
    <col min="9" max="9" width="14.7109375" style="80" customWidth="1"/>
    <col min="10" max="10" width="16.140625" style="80" bestFit="1" customWidth="1"/>
    <col min="11" max="11" width="14.85546875" style="80" bestFit="1" customWidth="1"/>
    <col min="12" max="12" width="13.7109375" style="80" bestFit="1" customWidth="1"/>
    <col min="13" max="13" width="15.7109375" style="103" bestFit="1" customWidth="1"/>
    <col min="14" max="14" width="16.42578125" style="80" bestFit="1" customWidth="1"/>
    <col min="15" max="15" width="3.28515625" style="80" customWidth="1"/>
    <col min="16" max="16384" width="8.85546875" style="80"/>
  </cols>
  <sheetData>
    <row r="2" spans="2:5" x14ac:dyDescent="0.25">
      <c r="B2" s="80" t="s">
        <v>551</v>
      </c>
    </row>
    <row r="3" spans="2:5" x14ac:dyDescent="0.25">
      <c r="B3" s="84" t="s">
        <v>552</v>
      </c>
    </row>
    <row r="4" spans="2:5" x14ac:dyDescent="0.25">
      <c r="B4" s="84"/>
    </row>
    <row r="5" spans="2:5" x14ac:dyDescent="0.25">
      <c r="C5" s="100" t="s">
        <v>211</v>
      </c>
      <c r="D5" s="100" t="s">
        <v>212</v>
      </c>
      <c r="E5" s="100"/>
    </row>
    <row r="6" spans="2:5" x14ac:dyDescent="0.25">
      <c r="B6" s="80" t="s">
        <v>213</v>
      </c>
      <c r="C6" s="101">
        <v>66.560257077998401</v>
      </c>
      <c r="D6" s="101">
        <v>33.439742922001599</v>
      </c>
      <c r="E6" s="102"/>
    </row>
    <row r="7" spans="2:5" x14ac:dyDescent="0.25">
      <c r="B7" s="80" t="s">
        <v>214</v>
      </c>
      <c r="C7" s="101">
        <v>79.700479700479704</v>
      </c>
      <c r="D7" s="101">
        <v>20.299520299520299</v>
      </c>
      <c r="E7" s="102"/>
    </row>
    <row r="8" spans="2:5" x14ac:dyDescent="0.25">
      <c r="B8" s="80" t="s">
        <v>215</v>
      </c>
      <c r="C8" s="101">
        <v>57.840203185895014</v>
      </c>
      <c r="D8" s="101">
        <v>42.159796814104993</v>
      </c>
      <c r="E8" s="102"/>
    </row>
    <row r="9" spans="2:5" x14ac:dyDescent="0.25">
      <c r="B9" s="103"/>
      <c r="C9" s="104"/>
      <c r="D9" s="104"/>
      <c r="E9" s="102"/>
    </row>
    <row r="10" spans="2:5" x14ac:dyDescent="0.25">
      <c r="B10" s="103"/>
      <c r="C10" s="104"/>
      <c r="D10" s="104"/>
      <c r="E10" s="102"/>
    </row>
    <row r="17" spans="2:2" x14ac:dyDescent="0.25">
      <c r="B17" s="320" t="s">
        <v>347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M15"/>
  <sheetViews>
    <sheetView zoomScale="122" zoomScaleNormal="122" workbookViewId="0">
      <selection activeCell="B15" sqref="B15"/>
    </sheetView>
  </sheetViews>
  <sheetFormatPr defaultColWidth="8.85546875" defaultRowHeight="15" x14ac:dyDescent="0.25"/>
  <cols>
    <col min="1" max="1" width="5.28515625" style="80" customWidth="1"/>
    <col min="2" max="2" width="59.85546875" style="80" customWidth="1"/>
    <col min="3" max="6" width="10.7109375" style="80" customWidth="1"/>
    <col min="7" max="7" width="17.28515625" style="103" bestFit="1" customWidth="1"/>
    <col min="8" max="8" width="16.28515625" style="80" bestFit="1" customWidth="1"/>
    <col min="9" max="9" width="14.7109375" style="80" customWidth="1"/>
    <col min="10" max="10" width="16.28515625" style="80" bestFit="1" customWidth="1"/>
    <col min="11" max="11" width="17.28515625" style="80" bestFit="1" customWidth="1"/>
    <col min="12" max="12" width="13.85546875" style="80" bestFit="1" customWidth="1"/>
    <col min="13" max="13" width="15.85546875" style="103" bestFit="1" customWidth="1"/>
    <col min="14" max="14" width="17" style="80" bestFit="1" customWidth="1"/>
    <col min="15" max="15" width="3.28515625" style="80" customWidth="1"/>
    <col min="16" max="16384" width="8.85546875" style="80"/>
  </cols>
  <sheetData>
    <row r="2" spans="2:6" x14ac:dyDescent="0.25">
      <c r="B2" s="293" t="s">
        <v>553</v>
      </c>
    </row>
    <row r="3" spans="2:6" x14ac:dyDescent="0.25">
      <c r="B3" s="80" t="s">
        <v>554</v>
      </c>
    </row>
    <row r="4" spans="2:6" ht="5.45" customHeight="1" x14ac:dyDescent="0.25"/>
    <row r="5" spans="2:6" x14ac:dyDescent="0.25">
      <c r="B5" s="32"/>
      <c r="C5" s="32" t="s">
        <v>213</v>
      </c>
      <c r="D5" s="32" t="s">
        <v>216</v>
      </c>
      <c r="E5" s="32" t="s">
        <v>215</v>
      </c>
      <c r="F5" s="32" t="s">
        <v>209</v>
      </c>
    </row>
    <row r="6" spans="2:6" ht="22.5" x14ac:dyDescent="0.25">
      <c r="B6" s="105" t="s">
        <v>217</v>
      </c>
      <c r="C6" s="106">
        <v>94.94614387375934</v>
      </c>
      <c r="D6" s="106">
        <v>79.700479700479704</v>
      </c>
      <c r="E6" s="106">
        <v>58.481369835808486</v>
      </c>
      <c r="F6" s="107">
        <v>76.664156581915577</v>
      </c>
    </row>
    <row r="7" spans="2:6" x14ac:dyDescent="0.25">
      <c r="B7" s="105" t="s">
        <v>218</v>
      </c>
      <c r="C7" s="106"/>
      <c r="D7" s="106"/>
      <c r="E7" s="106">
        <v>3.7367762972875544</v>
      </c>
      <c r="F7" s="107">
        <v>1.7736576295079298</v>
      </c>
    </row>
    <row r="8" spans="2:6" x14ac:dyDescent="0.25">
      <c r="B8" s="105" t="s">
        <v>219</v>
      </c>
      <c r="C8" s="106"/>
      <c r="D8" s="106"/>
      <c r="E8" s="106">
        <v>0.27559444769598646</v>
      </c>
      <c r="F8" s="107">
        <v>0.13081066564268976</v>
      </c>
    </row>
    <row r="9" spans="2:6" ht="33.75" x14ac:dyDescent="0.25">
      <c r="B9" s="105" t="s">
        <v>220</v>
      </c>
      <c r="C9" s="106"/>
      <c r="D9" s="106"/>
      <c r="E9" s="106">
        <v>0.78741270770281857</v>
      </c>
      <c r="F9" s="107">
        <v>0.37374475897911358</v>
      </c>
    </row>
    <row r="10" spans="2:6" ht="22.5" x14ac:dyDescent="0.25">
      <c r="B10" s="105" t="s">
        <v>221</v>
      </c>
      <c r="C10" s="106"/>
      <c r="D10" s="106"/>
      <c r="E10" s="106">
        <v>0.55118889539197291</v>
      </c>
      <c r="F10" s="107">
        <v>0.26162133128537951</v>
      </c>
    </row>
    <row r="11" spans="2:6" x14ac:dyDescent="0.25">
      <c r="B11" s="105" t="s">
        <v>222</v>
      </c>
      <c r="C11" s="106">
        <v>5.0538561262406603</v>
      </c>
      <c r="D11" s="106">
        <v>5.85000585000585</v>
      </c>
      <c r="E11" s="106">
        <v>29.490575695100141</v>
      </c>
      <c r="F11" s="107">
        <v>16.703588238665649</v>
      </c>
    </row>
    <row r="12" spans="2:6" ht="13.9" customHeight="1" x14ac:dyDescent="0.25">
      <c r="B12" s="105" t="s">
        <v>223</v>
      </c>
      <c r="C12" s="106"/>
      <c r="D12" s="106">
        <v>12.987012987012985</v>
      </c>
      <c r="E12" s="106">
        <v>6.6770821210130435</v>
      </c>
      <c r="F12" s="107">
        <v>3.9989846042588892</v>
      </c>
    </row>
    <row r="13" spans="2:6" ht="13.9" customHeight="1" x14ac:dyDescent="0.25">
      <c r="B13" s="105" t="s">
        <v>224</v>
      </c>
      <c r="C13" s="106"/>
      <c r="D13" s="106">
        <v>1.4625014625014625</v>
      </c>
      <c r="E13" s="106"/>
      <c r="F13" s="107">
        <v>9.3436189744778395E-2</v>
      </c>
    </row>
    <row r="14" spans="2:6" ht="13.9" customHeight="1" x14ac:dyDescent="0.25">
      <c r="B14" s="108" t="s">
        <v>209</v>
      </c>
      <c r="C14" s="109">
        <v>100</v>
      </c>
      <c r="D14" s="109">
        <v>100</v>
      </c>
      <c r="E14" s="109">
        <v>100</v>
      </c>
      <c r="F14" s="109">
        <v>100</v>
      </c>
    </row>
    <row r="15" spans="2:6" x14ac:dyDescent="0.25">
      <c r="B15" s="80" t="s">
        <v>347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L11"/>
  <sheetViews>
    <sheetView showGridLines="0" workbookViewId="0">
      <selection activeCell="B11" sqref="B11"/>
    </sheetView>
  </sheetViews>
  <sheetFormatPr defaultColWidth="11" defaultRowHeight="15" x14ac:dyDescent="0.25"/>
  <cols>
    <col min="1" max="1" width="4.28515625" style="110" customWidth="1"/>
    <col min="2" max="2" width="13.28515625" style="110" customWidth="1"/>
    <col min="3" max="3" width="39" style="110" customWidth="1"/>
    <col min="4" max="12" width="8.7109375" style="110" customWidth="1"/>
    <col min="13" max="16384" width="11" style="110"/>
  </cols>
  <sheetData>
    <row r="2" spans="2:12" x14ac:dyDescent="0.25">
      <c r="B2" s="110" t="s">
        <v>555</v>
      </c>
    </row>
    <row r="3" spans="2:12" ht="4.9000000000000004" customHeight="1" x14ac:dyDescent="0.25"/>
    <row r="4" spans="2:12" x14ac:dyDescent="0.25">
      <c r="B4" s="111" t="s">
        <v>225</v>
      </c>
      <c r="C4" s="111" t="s">
        <v>226</v>
      </c>
      <c r="D4" s="111" t="s">
        <v>205</v>
      </c>
      <c r="E4" s="111" t="s">
        <v>206</v>
      </c>
      <c r="F4" s="111" t="s">
        <v>203</v>
      </c>
      <c r="G4" s="111" t="s">
        <v>190</v>
      </c>
      <c r="H4" s="111" t="s">
        <v>199</v>
      </c>
      <c r="I4" s="111" t="s">
        <v>227</v>
      </c>
      <c r="J4" s="111" t="s">
        <v>204</v>
      </c>
      <c r="K4" s="111" t="s">
        <v>208</v>
      </c>
      <c r="L4" s="111" t="s">
        <v>191</v>
      </c>
    </row>
    <row r="5" spans="2:12" ht="26.25" x14ac:dyDescent="0.25">
      <c r="B5" s="346" t="s">
        <v>228</v>
      </c>
      <c r="C5" s="112" t="s">
        <v>229</v>
      </c>
      <c r="D5" s="113"/>
      <c r="E5" s="114"/>
      <c r="F5" s="114"/>
      <c r="G5" s="113"/>
      <c r="H5" s="114"/>
      <c r="I5" s="115"/>
      <c r="J5" s="113"/>
      <c r="K5" s="113"/>
      <c r="L5" s="114"/>
    </row>
    <row r="6" spans="2:12" ht="39" x14ac:dyDescent="0.25">
      <c r="B6" s="346"/>
      <c r="C6" s="112" t="s">
        <v>230</v>
      </c>
      <c r="D6" s="113"/>
      <c r="E6" s="113"/>
      <c r="F6" s="113"/>
      <c r="G6" s="113"/>
      <c r="H6" s="113"/>
      <c r="I6" s="113"/>
      <c r="J6" s="113"/>
      <c r="K6" s="114"/>
      <c r="L6" s="113"/>
    </row>
    <row r="7" spans="2:12" ht="27" customHeight="1" x14ac:dyDescent="0.25">
      <c r="B7" s="116" t="s">
        <v>231</v>
      </c>
      <c r="C7" s="117" t="s">
        <v>232</v>
      </c>
      <c r="D7" s="113"/>
      <c r="E7" s="113"/>
      <c r="F7" s="114"/>
      <c r="G7" s="113"/>
      <c r="H7" s="113"/>
      <c r="I7" s="113"/>
      <c r="J7" s="114"/>
      <c r="K7" s="114"/>
      <c r="L7" s="114"/>
    </row>
    <row r="8" spans="2:12" ht="28.9" customHeight="1" x14ac:dyDescent="0.25">
      <c r="B8" s="116" t="s">
        <v>233</v>
      </c>
      <c r="C8" s="117" t="s">
        <v>234</v>
      </c>
      <c r="D8" s="114"/>
      <c r="E8" s="113"/>
      <c r="F8" s="113"/>
      <c r="G8" s="113"/>
      <c r="H8" s="113"/>
      <c r="I8" s="114"/>
      <c r="J8" s="114"/>
      <c r="K8" s="113"/>
      <c r="L8" s="113"/>
    </row>
    <row r="9" spans="2:12" ht="28.15" customHeight="1" x14ac:dyDescent="0.25">
      <c r="B9" s="346" t="s">
        <v>235</v>
      </c>
      <c r="C9" s="117" t="s">
        <v>236</v>
      </c>
      <c r="D9" s="113"/>
      <c r="E9" s="113"/>
      <c r="F9" s="113"/>
      <c r="G9" s="113"/>
      <c r="H9" s="113"/>
      <c r="I9" s="113"/>
      <c r="J9" s="114"/>
      <c r="K9" s="113"/>
      <c r="L9" s="114"/>
    </row>
    <row r="10" spans="2:12" ht="27" customHeight="1" x14ac:dyDescent="0.25">
      <c r="B10" s="346"/>
      <c r="C10" s="117" t="s">
        <v>237</v>
      </c>
      <c r="D10" s="114"/>
      <c r="E10" s="114"/>
      <c r="F10" s="114"/>
      <c r="G10" s="114"/>
      <c r="H10" s="113"/>
      <c r="I10" s="113"/>
      <c r="J10" s="114"/>
      <c r="K10" s="113"/>
      <c r="L10" s="114"/>
    </row>
    <row r="11" spans="2:12" x14ac:dyDescent="0.25">
      <c r="B11" s="321" t="s">
        <v>347</v>
      </c>
    </row>
  </sheetData>
  <mergeCells count="2">
    <mergeCell ref="B5:B6"/>
    <mergeCell ref="B9:B10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C10"/>
  <sheetViews>
    <sheetView workbookViewId="0">
      <selection activeCell="B10" sqref="B10"/>
    </sheetView>
  </sheetViews>
  <sheetFormatPr defaultColWidth="48.140625" defaultRowHeight="15" x14ac:dyDescent="0.25"/>
  <cols>
    <col min="1" max="1" width="4.140625" customWidth="1"/>
    <col min="2" max="2" width="13.7109375" customWidth="1"/>
    <col min="3" max="3" width="50.5703125" customWidth="1"/>
  </cols>
  <sheetData>
    <row r="2" spans="2:3" x14ac:dyDescent="0.25">
      <c r="B2" s="322" t="s">
        <v>556</v>
      </c>
      <c r="C2" s="210"/>
    </row>
    <row r="3" spans="2:3" ht="9.6" customHeight="1" x14ac:dyDescent="0.25">
      <c r="B3" s="210"/>
      <c r="C3" s="210"/>
    </row>
    <row r="4" spans="2:3" x14ac:dyDescent="0.25">
      <c r="B4" s="205" t="s">
        <v>317</v>
      </c>
      <c r="C4" s="205" t="s">
        <v>318</v>
      </c>
    </row>
    <row r="5" spans="2:3" ht="22.5" x14ac:dyDescent="0.25">
      <c r="B5" s="206" t="s">
        <v>203</v>
      </c>
      <c r="C5" s="207" t="s">
        <v>319</v>
      </c>
    </row>
    <row r="6" spans="2:3" ht="33.75" x14ac:dyDescent="0.25">
      <c r="B6" s="208" t="s">
        <v>208</v>
      </c>
      <c r="C6" s="209" t="s">
        <v>320</v>
      </c>
    </row>
    <row r="7" spans="2:3" ht="56.25" x14ac:dyDescent="0.25">
      <c r="B7" s="206" t="s">
        <v>199</v>
      </c>
      <c r="C7" s="207" t="s">
        <v>321</v>
      </c>
    </row>
    <row r="8" spans="2:3" ht="33.75" x14ac:dyDescent="0.25">
      <c r="B8" s="206" t="s">
        <v>206</v>
      </c>
      <c r="C8" s="207" t="s">
        <v>322</v>
      </c>
    </row>
    <row r="9" spans="2:3" ht="45" x14ac:dyDescent="0.25">
      <c r="B9" s="206" t="s">
        <v>191</v>
      </c>
      <c r="C9" s="207" t="s">
        <v>323</v>
      </c>
    </row>
    <row r="10" spans="2:3" x14ac:dyDescent="0.25">
      <c r="B10" s="321" t="s">
        <v>347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C10"/>
  <sheetViews>
    <sheetView workbookViewId="0">
      <selection activeCell="C5" sqref="C5"/>
    </sheetView>
  </sheetViews>
  <sheetFormatPr defaultColWidth="43.85546875" defaultRowHeight="11.25" x14ac:dyDescent="0.2"/>
  <cols>
    <col min="1" max="1" width="2.7109375" style="33" customWidth="1"/>
    <col min="2" max="2" width="14" style="33" customWidth="1"/>
    <col min="3" max="3" width="57.28515625" style="33" customWidth="1"/>
    <col min="4" max="16384" width="43.85546875" style="33"/>
  </cols>
  <sheetData>
    <row r="2" spans="2:3" ht="15" x14ac:dyDescent="0.2">
      <c r="B2" s="322" t="s">
        <v>587</v>
      </c>
      <c r="C2" s="210"/>
    </row>
    <row r="3" spans="2:3" x14ac:dyDescent="0.2">
      <c r="B3" s="210"/>
      <c r="C3" s="210"/>
    </row>
    <row r="4" spans="2:3" x14ac:dyDescent="0.2">
      <c r="B4" s="205" t="s">
        <v>317</v>
      </c>
      <c r="C4" s="205" t="s">
        <v>318</v>
      </c>
    </row>
    <row r="5" spans="2:3" ht="22.5" x14ac:dyDescent="0.2">
      <c r="B5" s="206" t="s">
        <v>203</v>
      </c>
      <c r="C5" s="207" t="s">
        <v>324</v>
      </c>
    </row>
    <row r="6" spans="2:3" ht="56.25" x14ac:dyDescent="0.2">
      <c r="B6" s="206" t="s">
        <v>208</v>
      </c>
      <c r="C6" s="207" t="s">
        <v>325</v>
      </c>
    </row>
    <row r="7" spans="2:3" ht="56.25" x14ac:dyDescent="0.2">
      <c r="B7" s="206" t="s">
        <v>204</v>
      </c>
      <c r="C7" s="207" t="s">
        <v>326</v>
      </c>
    </row>
    <row r="8" spans="2:3" ht="45" x14ac:dyDescent="0.2">
      <c r="B8" s="347" t="s">
        <v>191</v>
      </c>
      <c r="C8" s="207" t="s">
        <v>328</v>
      </c>
    </row>
    <row r="9" spans="2:3" ht="45" x14ac:dyDescent="0.2">
      <c r="B9" s="347"/>
      <c r="C9" s="207" t="s">
        <v>327</v>
      </c>
    </row>
    <row r="10" spans="2:3" ht="15" x14ac:dyDescent="0.2">
      <c r="B10" s="321" t="s">
        <v>347</v>
      </c>
    </row>
  </sheetData>
  <mergeCells count="1">
    <mergeCell ref="B8:B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C8"/>
  <sheetViews>
    <sheetView workbookViewId="0">
      <selection activeCell="B4" sqref="B4:C7"/>
    </sheetView>
  </sheetViews>
  <sheetFormatPr defaultRowHeight="15" x14ac:dyDescent="0.25"/>
  <cols>
    <col min="1" max="1" width="3.7109375" customWidth="1"/>
    <col min="2" max="2" width="12.140625" customWidth="1"/>
    <col min="3" max="3" width="47.7109375" customWidth="1"/>
  </cols>
  <sheetData>
    <row r="2" spans="2:3" x14ac:dyDescent="0.25">
      <c r="B2" s="322" t="s">
        <v>588</v>
      </c>
      <c r="C2" s="210"/>
    </row>
    <row r="3" spans="2:3" ht="6.6" customHeight="1" x14ac:dyDescent="0.25">
      <c r="B3" s="210"/>
      <c r="C3" s="210"/>
    </row>
    <row r="4" spans="2:3" x14ac:dyDescent="0.25">
      <c r="B4" s="205" t="s">
        <v>317</v>
      </c>
      <c r="C4" s="205" t="s">
        <v>318</v>
      </c>
    </row>
    <row r="5" spans="2:3" ht="22.5" x14ac:dyDescent="0.25">
      <c r="B5" s="206" t="s">
        <v>227</v>
      </c>
      <c r="C5" s="207" t="s">
        <v>329</v>
      </c>
    </row>
    <row r="6" spans="2:3" ht="33.75" x14ac:dyDescent="0.25">
      <c r="B6" s="206" t="s">
        <v>205</v>
      </c>
      <c r="C6" s="207" t="s">
        <v>330</v>
      </c>
    </row>
    <row r="7" spans="2:3" ht="45" x14ac:dyDescent="0.25">
      <c r="B7" s="206" t="s">
        <v>204</v>
      </c>
      <c r="C7" s="207" t="s">
        <v>331</v>
      </c>
    </row>
    <row r="8" spans="2:3" x14ac:dyDescent="0.25">
      <c r="B8" s="321" t="s">
        <v>347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C14"/>
  <sheetViews>
    <sheetView workbookViewId="0">
      <selection activeCell="B14" sqref="B12:B14"/>
    </sheetView>
  </sheetViews>
  <sheetFormatPr defaultColWidth="54.28515625" defaultRowHeight="15" x14ac:dyDescent="0.25"/>
  <cols>
    <col min="1" max="1" width="5.5703125" customWidth="1"/>
    <col min="2" max="2" width="9.7109375" customWidth="1"/>
    <col min="3" max="3" width="73.7109375" customWidth="1"/>
  </cols>
  <sheetData>
    <row r="2" spans="2:3" ht="75" x14ac:dyDescent="0.25">
      <c r="B2" s="323" t="s">
        <v>589</v>
      </c>
      <c r="C2" s="210"/>
    </row>
    <row r="3" spans="2:3" ht="7.15" customHeight="1" x14ac:dyDescent="0.25">
      <c r="B3" s="210"/>
      <c r="C3" s="210"/>
    </row>
    <row r="4" spans="2:3" x14ac:dyDescent="0.25">
      <c r="B4" s="205" t="s">
        <v>317</v>
      </c>
      <c r="C4" s="205" t="s">
        <v>318</v>
      </c>
    </row>
    <row r="5" spans="2:3" x14ac:dyDescent="0.25">
      <c r="B5" s="211" t="s">
        <v>203</v>
      </c>
      <c r="C5" s="212" t="s">
        <v>332</v>
      </c>
    </row>
    <row r="6" spans="2:3" ht="45" x14ac:dyDescent="0.25">
      <c r="B6" s="348" t="s">
        <v>205</v>
      </c>
      <c r="C6" s="212" t="s">
        <v>333</v>
      </c>
    </row>
    <row r="7" spans="2:3" x14ac:dyDescent="0.25">
      <c r="B7" s="348"/>
      <c r="C7" s="212" t="s">
        <v>334</v>
      </c>
    </row>
    <row r="8" spans="2:3" ht="22.5" x14ac:dyDescent="0.25">
      <c r="B8" s="211" t="s">
        <v>190</v>
      </c>
      <c r="C8" s="212" t="s">
        <v>335</v>
      </c>
    </row>
    <row r="9" spans="2:3" ht="22.5" x14ac:dyDescent="0.25">
      <c r="B9" s="348" t="s">
        <v>204</v>
      </c>
      <c r="C9" s="212" t="s">
        <v>336</v>
      </c>
    </row>
    <row r="10" spans="2:3" ht="33.75" x14ac:dyDescent="0.25">
      <c r="B10" s="348"/>
      <c r="C10" s="212" t="s">
        <v>337</v>
      </c>
    </row>
    <row r="11" spans="2:3" x14ac:dyDescent="0.25">
      <c r="B11" s="348"/>
      <c r="C11" s="212" t="s">
        <v>338</v>
      </c>
    </row>
    <row r="12" spans="2:3" ht="33.75" x14ac:dyDescent="0.25">
      <c r="B12" s="349" t="s">
        <v>191</v>
      </c>
      <c r="C12" s="212" t="s">
        <v>339</v>
      </c>
    </row>
    <row r="13" spans="2:3" ht="22.5" x14ac:dyDescent="0.25">
      <c r="B13" s="349"/>
      <c r="C13" s="212" t="s">
        <v>340</v>
      </c>
    </row>
    <row r="14" spans="2:3" x14ac:dyDescent="0.25">
      <c r="B14" s="321" t="s">
        <v>347</v>
      </c>
    </row>
  </sheetData>
  <mergeCells count="3">
    <mergeCell ref="B6:B7"/>
    <mergeCell ref="B9:B11"/>
    <mergeCell ref="B12:B1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C15"/>
  <sheetViews>
    <sheetView workbookViewId="0">
      <selection activeCell="B15" sqref="B15"/>
    </sheetView>
  </sheetViews>
  <sheetFormatPr defaultRowHeight="11.65" customHeight="1" x14ac:dyDescent="0.25"/>
  <cols>
    <col min="2" max="2" width="70.140625" customWidth="1"/>
  </cols>
  <sheetData>
    <row r="2" spans="2:3" ht="11.65" customHeight="1" x14ac:dyDescent="0.25">
      <c r="B2" s="324" t="s">
        <v>348</v>
      </c>
      <c r="C2" s="213"/>
    </row>
    <row r="3" spans="2:3" ht="7.9" customHeight="1" x14ac:dyDescent="0.25">
      <c r="B3" s="213"/>
      <c r="C3" s="213"/>
    </row>
    <row r="4" spans="2:3" ht="11.65" customHeight="1" x14ac:dyDescent="0.25">
      <c r="B4" s="214" t="s">
        <v>341</v>
      </c>
    </row>
    <row r="5" spans="2:3" ht="11.65" customHeight="1" x14ac:dyDescent="0.25">
      <c r="B5" s="215" t="s">
        <v>349</v>
      </c>
    </row>
    <row r="6" spans="2:3" ht="11.65" customHeight="1" x14ac:dyDescent="0.25">
      <c r="B6" s="216" t="s">
        <v>350</v>
      </c>
    </row>
    <row r="7" spans="2:3" ht="11.65" customHeight="1" x14ac:dyDescent="0.25">
      <c r="B7" s="216" t="s">
        <v>351</v>
      </c>
    </row>
    <row r="8" spans="2:3" ht="11.65" customHeight="1" x14ac:dyDescent="0.25">
      <c r="B8" s="217" t="s">
        <v>352</v>
      </c>
    </row>
    <row r="9" spans="2:3" ht="11.65" customHeight="1" x14ac:dyDescent="0.25">
      <c r="B9" s="216" t="s">
        <v>342</v>
      </c>
    </row>
    <row r="10" spans="2:3" ht="11.65" customHeight="1" x14ac:dyDescent="0.25">
      <c r="B10" s="216" t="s">
        <v>343</v>
      </c>
    </row>
    <row r="11" spans="2:3" ht="11.65" customHeight="1" x14ac:dyDescent="0.25">
      <c r="B11" s="216" t="s">
        <v>344</v>
      </c>
    </row>
    <row r="12" spans="2:3" ht="11.65" customHeight="1" x14ac:dyDescent="0.25">
      <c r="B12" s="216" t="s">
        <v>345</v>
      </c>
    </row>
    <row r="13" spans="2:3" ht="11.65" customHeight="1" x14ac:dyDescent="0.25">
      <c r="B13" s="218" t="s">
        <v>346</v>
      </c>
    </row>
    <row r="14" spans="2:3" ht="11.65" customHeight="1" x14ac:dyDescent="0.25">
      <c r="B14" s="219" t="s">
        <v>353</v>
      </c>
    </row>
    <row r="15" spans="2:3" ht="11.65" customHeight="1" x14ac:dyDescent="0.25">
      <c r="B15" s="321" t="s">
        <v>347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C15"/>
  <sheetViews>
    <sheetView zoomScaleNormal="100" workbookViewId="0">
      <selection activeCell="B2" sqref="B2"/>
    </sheetView>
  </sheetViews>
  <sheetFormatPr defaultColWidth="8.85546875" defaultRowHeight="15" x14ac:dyDescent="0.25"/>
  <cols>
    <col min="1" max="1" width="8.85546875" style="80"/>
    <col min="2" max="2" width="23" style="80" bestFit="1" customWidth="1"/>
    <col min="3" max="3" width="9.7109375" style="80" customWidth="1"/>
    <col min="4" max="16384" width="8.85546875" style="80"/>
  </cols>
  <sheetData>
    <row r="2" spans="2:3" x14ac:dyDescent="0.25">
      <c r="B2" s="80" t="s">
        <v>557</v>
      </c>
    </row>
    <row r="5" spans="2:3" x14ac:dyDescent="0.25">
      <c r="B5" s="80" t="s">
        <v>240</v>
      </c>
      <c r="C5" s="86">
        <v>88.188976377952756</v>
      </c>
    </row>
    <row r="6" spans="2:3" x14ac:dyDescent="0.25">
      <c r="B6" s="80" t="s">
        <v>239</v>
      </c>
      <c r="C6" s="86">
        <v>11.811023622047244</v>
      </c>
    </row>
    <row r="15" spans="2:3" x14ac:dyDescent="0.25">
      <c r="B15" t="s">
        <v>347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8"/>
  <sheetViews>
    <sheetView showGridLines="0" zoomScale="117" zoomScaleNormal="117" workbookViewId="0">
      <selection activeCell="B18" sqref="B18"/>
    </sheetView>
  </sheetViews>
  <sheetFormatPr defaultColWidth="26.28515625" defaultRowHeight="15" x14ac:dyDescent="0.25"/>
  <cols>
    <col min="1" max="1" width="3.42578125" customWidth="1"/>
    <col min="2" max="2" width="14.42578125" customWidth="1"/>
    <col min="3" max="7" width="10.7109375" customWidth="1"/>
  </cols>
  <sheetData>
    <row r="2" spans="2:10" x14ac:dyDescent="0.25">
      <c r="B2" t="s">
        <v>519</v>
      </c>
    </row>
    <row r="3" spans="2:10" x14ac:dyDescent="0.25">
      <c r="B3" t="s">
        <v>520</v>
      </c>
    </row>
    <row r="4" spans="2:10" ht="9" customHeight="1" x14ac:dyDescent="0.25"/>
    <row r="5" spans="2:10" x14ac:dyDescent="0.25">
      <c r="B5" s="32"/>
      <c r="C5" s="32">
        <v>2019</v>
      </c>
      <c r="D5" s="32">
        <v>2020</v>
      </c>
      <c r="E5" s="32">
        <v>2021</v>
      </c>
      <c r="F5" s="32">
        <v>2022</v>
      </c>
      <c r="G5" s="32">
        <v>2023</v>
      </c>
    </row>
    <row r="6" spans="2:10" x14ac:dyDescent="0.25">
      <c r="B6" s="331" t="s">
        <v>14</v>
      </c>
      <c r="C6" s="331"/>
      <c r="D6" s="331"/>
      <c r="E6" s="331"/>
      <c r="F6" s="331"/>
      <c r="G6" s="331"/>
    </row>
    <row r="7" spans="2:10" x14ac:dyDescent="0.25">
      <c r="B7" s="42" t="s">
        <v>9</v>
      </c>
      <c r="C7" s="44">
        <v>-21174</v>
      </c>
      <c r="D7" s="44">
        <v>-22226</v>
      </c>
      <c r="E7" s="44">
        <v>-22129</v>
      </c>
      <c r="F7" s="44">
        <v>-49092</v>
      </c>
      <c r="G7" s="44">
        <v>13701</v>
      </c>
      <c r="H7" s="1"/>
      <c r="I7" s="1"/>
      <c r="J7" s="1"/>
    </row>
    <row r="8" spans="2:10" x14ac:dyDescent="0.25">
      <c r="B8" s="42" t="s">
        <v>10</v>
      </c>
      <c r="C8" s="44">
        <v>-3170</v>
      </c>
      <c r="D8" s="44">
        <v>-16743</v>
      </c>
      <c r="E8" s="44">
        <v>-13693</v>
      </c>
      <c r="F8" s="44">
        <v>-32903</v>
      </c>
      <c r="G8" s="44">
        <v>5794</v>
      </c>
      <c r="H8" s="1"/>
      <c r="I8" s="1"/>
      <c r="J8" s="1"/>
    </row>
    <row r="9" spans="2:10" x14ac:dyDescent="0.25">
      <c r="B9" s="42" t="s">
        <v>11</v>
      </c>
      <c r="C9" s="44">
        <v>-41165</v>
      </c>
      <c r="D9" s="44">
        <v>-44549</v>
      </c>
      <c r="E9" s="44">
        <v>-30289</v>
      </c>
      <c r="F9" s="44">
        <v>-52470</v>
      </c>
      <c r="G9" s="44">
        <v>-13797</v>
      </c>
      <c r="H9" s="1"/>
      <c r="I9" s="1"/>
      <c r="J9" s="1"/>
    </row>
    <row r="10" spans="2:10" x14ac:dyDescent="0.25">
      <c r="B10" s="42" t="s">
        <v>12</v>
      </c>
      <c r="C10" s="33">
        <v>-91247</v>
      </c>
      <c r="D10" s="33">
        <v>-104719</v>
      </c>
      <c r="E10" s="33">
        <v>-118906</v>
      </c>
      <c r="F10" s="33">
        <v>-70650</v>
      </c>
      <c r="G10" s="33">
        <v>-62209</v>
      </c>
      <c r="H10" s="1"/>
      <c r="I10" s="1"/>
      <c r="J10" s="1"/>
    </row>
    <row r="11" spans="2:10" x14ac:dyDescent="0.25">
      <c r="B11" s="42" t="s">
        <v>13</v>
      </c>
      <c r="C11" s="44">
        <v>-45348</v>
      </c>
      <c r="D11" s="44">
        <v>-50299</v>
      </c>
      <c r="E11" s="44">
        <v>-57793</v>
      </c>
      <c r="F11" s="44">
        <v>-25261</v>
      </c>
      <c r="G11" s="44">
        <v>-28392</v>
      </c>
      <c r="H11" s="1"/>
      <c r="I11" s="1"/>
      <c r="J11" s="1"/>
    </row>
    <row r="12" spans="2:10" x14ac:dyDescent="0.25">
      <c r="B12" s="331" t="s">
        <v>15</v>
      </c>
      <c r="C12" s="331"/>
      <c r="D12" s="331"/>
      <c r="E12" s="331"/>
      <c r="F12" s="331"/>
      <c r="G12" s="331"/>
    </row>
    <row r="13" spans="2:10" x14ac:dyDescent="0.25">
      <c r="B13" s="42" t="s">
        <v>9</v>
      </c>
      <c r="C13" s="44">
        <v>7034</v>
      </c>
      <c r="D13" s="44">
        <v>10267</v>
      </c>
      <c r="E13" s="44">
        <v>2798</v>
      </c>
      <c r="F13" s="44">
        <v>-9596</v>
      </c>
      <c r="G13" s="44">
        <v>49580</v>
      </c>
    </row>
    <row r="14" spans="2:10" x14ac:dyDescent="0.25">
      <c r="B14" s="42" t="s">
        <v>10</v>
      </c>
      <c r="C14" s="44">
        <v>13126</v>
      </c>
      <c r="D14" s="44">
        <v>7848</v>
      </c>
      <c r="E14" s="44">
        <v>10777</v>
      </c>
      <c r="F14" s="44">
        <v>-7766</v>
      </c>
      <c r="G14" s="44">
        <v>30804</v>
      </c>
    </row>
    <row r="15" spans="2:10" x14ac:dyDescent="0.25">
      <c r="B15" s="42" t="s">
        <v>11</v>
      </c>
      <c r="C15" s="44">
        <v>-15158</v>
      </c>
      <c r="D15" s="44">
        <v>-16733</v>
      </c>
      <c r="E15" s="44">
        <v>-13091</v>
      </c>
      <c r="F15" s="44">
        <v>-22723</v>
      </c>
      <c r="G15" s="44">
        <v>19372</v>
      </c>
    </row>
    <row r="16" spans="2:10" x14ac:dyDescent="0.25">
      <c r="B16" s="42" t="s">
        <v>12</v>
      </c>
      <c r="C16" s="44">
        <v>-49770</v>
      </c>
      <c r="D16" s="44">
        <v>-63597</v>
      </c>
      <c r="E16" s="44">
        <v>-99825</v>
      </c>
      <c r="F16" s="44">
        <v>-33004</v>
      </c>
      <c r="G16" s="44">
        <v>-26558</v>
      </c>
    </row>
    <row r="17" spans="2:7" x14ac:dyDescent="0.25">
      <c r="B17" s="43" t="s">
        <v>13</v>
      </c>
      <c r="C17" s="45">
        <v>-26551</v>
      </c>
      <c r="D17" s="45">
        <v>-31988</v>
      </c>
      <c r="E17" s="45">
        <v>-52460</v>
      </c>
      <c r="F17" s="45">
        <v>-10537</v>
      </c>
      <c r="G17" s="45">
        <v>-12405</v>
      </c>
    </row>
    <row r="18" spans="2:7" x14ac:dyDescent="0.25">
      <c r="B18" t="s">
        <v>518</v>
      </c>
    </row>
  </sheetData>
  <mergeCells count="2">
    <mergeCell ref="B6:G6"/>
    <mergeCell ref="B12:G1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B29"/>
  <sheetViews>
    <sheetView topLeftCell="A10" zoomScale="108" zoomScaleNormal="108" workbookViewId="0">
      <selection activeCell="B29" sqref="B29"/>
    </sheetView>
  </sheetViews>
  <sheetFormatPr defaultColWidth="19.28515625" defaultRowHeight="15" x14ac:dyDescent="0.25"/>
  <cols>
    <col min="1" max="1" width="3.42578125" style="80" customWidth="1"/>
    <col min="2" max="5" width="10.42578125" style="80" bestFit="1" customWidth="1"/>
    <col min="6" max="10" width="10.42578125" style="80" customWidth="1"/>
    <col min="11" max="11" width="54.85546875" style="80" bestFit="1" customWidth="1"/>
    <col min="12" max="12" width="40.28515625" style="80" bestFit="1" customWidth="1"/>
    <col min="13" max="13" width="27.85546875" style="80" bestFit="1" customWidth="1"/>
    <col min="14" max="14" width="4.85546875" style="80" bestFit="1" customWidth="1"/>
    <col min="15" max="15" width="6" style="80" bestFit="1" customWidth="1"/>
    <col min="16" max="16384" width="19.28515625" style="80"/>
  </cols>
  <sheetData>
    <row r="2" spans="2:2" x14ac:dyDescent="0.25">
      <c r="B2" s="308" t="s">
        <v>580</v>
      </c>
    </row>
    <row r="29" spans="2:2" x14ac:dyDescent="0.25">
      <c r="B29" s="321" t="s">
        <v>354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21"/>
  <sheetViews>
    <sheetView workbookViewId="0">
      <selection activeCell="B21" sqref="B21"/>
    </sheetView>
  </sheetViews>
  <sheetFormatPr defaultColWidth="8.85546875" defaultRowHeight="15" x14ac:dyDescent="0.25"/>
  <cols>
    <col min="1" max="1" width="6.140625" style="80" customWidth="1"/>
    <col min="2" max="2" width="56.7109375" style="80" customWidth="1"/>
    <col min="3" max="4" width="6.7109375" style="80" customWidth="1"/>
    <col min="5" max="16384" width="8.85546875" style="80"/>
  </cols>
  <sheetData>
    <row r="2" spans="2:4" x14ac:dyDescent="0.25">
      <c r="B2" s="293" t="s">
        <v>558</v>
      </c>
    </row>
    <row r="3" spans="2:4" ht="7.15" customHeight="1" x14ac:dyDescent="0.25"/>
    <row r="4" spans="2:4" x14ac:dyDescent="0.25">
      <c r="B4" s="226" t="s">
        <v>254</v>
      </c>
      <c r="C4" s="227" t="s">
        <v>255</v>
      </c>
      <c r="D4" s="227" t="s">
        <v>256</v>
      </c>
    </row>
    <row r="5" spans="2:4" x14ac:dyDescent="0.25">
      <c r="B5" s="228" t="s">
        <v>257</v>
      </c>
      <c r="C5" s="229">
        <v>30</v>
      </c>
      <c r="D5" s="229">
        <v>13.392857142857142</v>
      </c>
    </row>
    <row r="6" spans="2:4" x14ac:dyDescent="0.25">
      <c r="B6" s="230" t="s">
        <v>258</v>
      </c>
      <c r="C6" s="231">
        <v>13</v>
      </c>
      <c r="D6" s="124">
        <v>5.8035714285714288</v>
      </c>
    </row>
    <row r="7" spans="2:4" x14ac:dyDescent="0.25">
      <c r="B7" s="230" t="s">
        <v>259</v>
      </c>
      <c r="C7" s="231">
        <v>17</v>
      </c>
      <c r="D7" s="124">
        <v>7.5892857142857135</v>
      </c>
    </row>
    <row r="8" spans="2:4" x14ac:dyDescent="0.25">
      <c r="B8" s="228" t="s">
        <v>260</v>
      </c>
      <c r="C8" s="229">
        <v>89</v>
      </c>
      <c r="D8" s="229">
        <v>39.732142857142854</v>
      </c>
    </row>
    <row r="9" spans="2:4" x14ac:dyDescent="0.25">
      <c r="B9" s="232" t="s">
        <v>261</v>
      </c>
      <c r="C9" s="231">
        <v>41</v>
      </c>
      <c r="D9" s="124">
        <v>18.303571428571427</v>
      </c>
    </row>
    <row r="10" spans="2:4" x14ac:dyDescent="0.25">
      <c r="B10" s="232" t="s">
        <v>262</v>
      </c>
      <c r="C10" s="231">
        <v>39</v>
      </c>
      <c r="D10" s="124">
        <v>17.410714285714285</v>
      </c>
    </row>
    <row r="11" spans="2:4" x14ac:dyDescent="0.25">
      <c r="B11" s="230" t="s">
        <v>263</v>
      </c>
      <c r="C11" s="231">
        <v>9</v>
      </c>
      <c r="D11" s="124">
        <v>4.0178571428571432</v>
      </c>
    </row>
    <row r="12" spans="2:4" x14ac:dyDescent="0.25">
      <c r="B12" s="228" t="s">
        <v>245</v>
      </c>
      <c r="C12" s="229">
        <v>32</v>
      </c>
      <c r="D12" s="233">
        <v>14.285714285714285</v>
      </c>
    </row>
    <row r="13" spans="2:4" x14ac:dyDescent="0.25">
      <c r="B13" s="228" t="s">
        <v>264</v>
      </c>
      <c r="C13" s="229">
        <v>13</v>
      </c>
      <c r="D13" s="233">
        <v>5.8035714285714288</v>
      </c>
    </row>
    <row r="14" spans="2:4" x14ac:dyDescent="0.25">
      <c r="B14" s="228" t="s">
        <v>248</v>
      </c>
      <c r="C14" s="229">
        <v>6</v>
      </c>
      <c r="D14" s="233">
        <v>2.6785714285714284</v>
      </c>
    </row>
    <row r="15" spans="2:4" x14ac:dyDescent="0.25">
      <c r="B15" s="228" t="s">
        <v>265</v>
      </c>
      <c r="C15" s="229">
        <v>10</v>
      </c>
      <c r="D15" s="233">
        <v>4.4642857142857144</v>
      </c>
    </row>
    <row r="16" spans="2:4" x14ac:dyDescent="0.25">
      <c r="B16" s="228" t="s">
        <v>266</v>
      </c>
      <c r="C16" s="229">
        <v>18</v>
      </c>
      <c r="D16" s="233">
        <v>8.0357142857142865</v>
      </c>
    </row>
    <row r="17" spans="2:4" x14ac:dyDescent="0.25">
      <c r="B17" s="228" t="s">
        <v>246</v>
      </c>
      <c r="C17" s="229">
        <v>4</v>
      </c>
      <c r="D17" s="233">
        <v>1.7857142857142856</v>
      </c>
    </row>
    <row r="18" spans="2:4" x14ac:dyDescent="0.25">
      <c r="B18" s="234" t="s">
        <v>243</v>
      </c>
      <c r="C18" s="229">
        <v>13</v>
      </c>
      <c r="D18" s="233">
        <v>5.8035714285714288</v>
      </c>
    </row>
    <row r="19" spans="2:4" x14ac:dyDescent="0.25">
      <c r="B19" s="235" t="s">
        <v>247</v>
      </c>
      <c r="C19" s="229">
        <v>9</v>
      </c>
      <c r="D19" s="233">
        <v>4.0178571428571432</v>
      </c>
    </row>
    <row r="20" spans="2:4" x14ac:dyDescent="0.25">
      <c r="B20" s="236" t="s">
        <v>209</v>
      </c>
      <c r="C20" s="237">
        <v>224</v>
      </c>
      <c r="D20" s="237">
        <v>100</v>
      </c>
    </row>
    <row r="21" spans="2:4" x14ac:dyDescent="0.25">
      <c r="B21" s="80" t="s">
        <v>347</v>
      </c>
      <c r="C21" s="126"/>
      <c r="D21" s="126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F28"/>
  <sheetViews>
    <sheetView zoomScale="99" workbookViewId="0">
      <selection activeCell="B21" sqref="B21"/>
    </sheetView>
  </sheetViews>
  <sheetFormatPr defaultColWidth="8.85546875" defaultRowHeight="15" x14ac:dyDescent="0.25"/>
  <cols>
    <col min="1" max="1" width="6.7109375" style="80" customWidth="1"/>
    <col min="2" max="2" width="57.140625" style="80" customWidth="1"/>
    <col min="3" max="3" width="12.7109375" style="80" customWidth="1"/>
    <col min="4" max="4" width="12.28515625" style="80" customWidth="1"/>
    <col min="5" max="5" width="14.7109375" style="80" customWidth="1"/>
    <col min="6" max="6" width="8.7109375" style="80" customWidth="1"/>
    <col min="7" max="13" width="6.7109375" style="80" customWidth="1"/>
    <col min="14" max="14" width="8.28515625" style="80" customWidth="1"/>
    <col min="15" max="16" width="6.7109375" style="80" customWidth="1"/>
    <col min="17" max="16384" width="8.85546875" style="80"/>
  </cols>
  <sheetData>
    <row r="2" spans="2:6" x14ac:dyDescent="0.25">
      <c r="B2" s="308" t="s">
        <v>590</v>
      </c>
    </row>
    <row r="3" spans="2:6" ht="5.45" customHeight="1" x14ac:dyDescent="0.25">
      <c r="B3" s="220"/>
    </row>
    <row r="4" spans="2:6" x14ac:dyDescent="0.25">
      <c r="B4" s="123" t="s">
        <v>254</v>
      </c>
      <c r="C4" s="123" t="s">
        <v>213</v>
      </c>
      <c r="D4" s="123" t="s">
        <v>214</v>
      </c>
      <c r="E4" s="123" t="s">
        <v>215</v>
      </c>
      <c r="F4" s="123" t="s">
        <v>209</v>
      </c>
    </row>
    <row r="5" spans="2:6" x14ac:dyDescent="0.25">
      <c r="B5" s="127" t="s">
        <v>257</v>
      </c>
      <c r="C5" s="128">
        <v>12.244897959183675</v>
      </c>
      <c r="D5" s="128">
        <v>4.3478260869565215</v>
      </c>
      <c r="E5" s="128">
        <v>16.504854368932037</v>
      </c>
      <c r="F5" s="128">
        <v>13.392857142857142</v>
      </c>
    </row>
    <row r="6" spans="2:6" x14ac:dyDescent="0.25">
      <c r="B6" s="129" t="s">
        <v>258</v>
      </c>
      <c r="C6" s="130">
        <v>3.0612244897959182</v>
      </c>
      <c r="D6" s="130">
        <v>4.3478260869565215</v>
      </c>
      <c r="E6" s="130">
        <v>8.7378640776699026</v>
      </c>
      <c r="F6" s="130">
        <v>5.8035714285714288</v>
      </c>
    </row>
    <row r="7" spans="2:6" x14ac:dyDescent="0.25">
      <c r="B7" s="129" t="s">
        <v>259</v>
      </c>
      <c r="C7" s="130">
        <v>9.183673469387756</v>
      </c>
      <c r="D7" s="130">
        <v>0</v>
      </c>
      <c r="E7" s="130">
        <v>7.7669902912621351</v>
      </c>
      <c r="F7" s="130">
        <v>7.5892857142857135</v>
      </c>
    </row>
    <row r="8" spans="2:6" x14ac:dyDescent="0.25">
      <c r="B8" s="127" t="s">
        <v>260</v>
      </c>
      <c r="C8" s="128">
        <v>42.857142857142854</v>
      </c>
      <c r="D8" s="128">
        <v>60.869565217391305</v>
      </c>
      <c r="E8" s="128">
        <v>32.038834951456309</v>
      </c>
      <c r="F8" s="128">
        <v>39.732142857142854</v>
      </c>
    </row>
    <row r="9" spans="2:6" x14ac:dyDescent="0.25">
      <c r="B9" s="131" t="s">
        <v>261</v>
      </c>
      <c r="C9" s="130">
        <v>18.367346938775512</v>
      </c>
      <c r="D9" s="130">
        <v>34.782608695652172</v>
      </c>
      <c r="E9" s="130">
        <v>14.563106796116504</v>
      </c>
      <c r="F9" s="130">
        <v>18.303571428571427</v>
      </c>
    </row>
    <row r="10" spans="2:6" x14ac:dyDescent="0.25">
      <c r="B10" s="131" t="s">
        <v>262</v>
      </c>
      <c r="C10" s="130">
        <v>19.387755102040817</v>
      </c>
      <c r="D10" s="130">
        <v>21.739130434782609</v>
      </c>
      <c r="E10" s="130">
        <v>14.563106796116504</v>
      </c>
      <c r="F10" s="130">
        <v>17.410714285714285</v>
      </c>
    </row>
    <row r="11" spans="2:6" x14ac:dyDescent="0.25">
      <c r="B11" s="129" t="s">
        <v>263</v>
      </c>
      <c r="C11" s="130">
        <v>5.1020408163265305</v>
      </c>
      <c r="D11" s="130">
        <v>4.3478260869565215</v>
      </c>
      <c r="E11" s="130">
        <v>2.912621359223301</v>
      </c>
      <c r="F11" s="130">
        <v>4.0178571428571432</v>
      </c>
    </row>
    <row r="12" spans="2:6" x14ac:dyDescent="0.25">
      <c r="B12" s="127" t="s">
        <v>245</v>
      </c>
      <c r="C12" s="128">
        <v>17.346938775510203</v>
      </c>
      <c r="D12" s="128">
        <v>0</v>
      </c>
      <c r="E12" s="128">
        <v>14.563106796116504</v>
      </c>
      <c r="F12" s="128">
        <v>14.285714285714285</v>
      </c>
    </row>
    <row r="13" spans="2:6" x14ac:dyDescent="0.25">
      <c r="B13" s="127" t="s">
        <v>264</v>
      </c>
      <c r="C13" s="128">
        <v>8.1632653061224492</v>
      </c>
      <c r="D13" s="128">
        <v>4.3478260869565215</v>
      </c>
      <c r="E13" s="128">
        <v>3.8834951456310676</v>
      </c>
      <c r="F13" s="128">
        <v>5.8035714285714288</v>
      </c>
    </row>
    <row r="14" spans="2:6" x14ac:dyDescent="0.25">
      <c r="B14" s="127" t="s">
        <v>248</v>
      </c>
      <c r="C14" s="128">
        <v>3.0612244897959182</v>
      </c>
      <c r="D14" s="128">
        <v>4.3478260869565215</v>
      </c>
      <c r="E14" s="128">
        <v>1.9417475728155338</v>
      </c>
      <c r="F14" s="128">
        <v>2.6785714285714284</v>
      </c>
    </row>
    <row r="15" spans="2:6" x14ac:dyDescent="0.25">
      <c r="B15" s="127" t="s">
        <v>265</v>
      </c>
      <c r="C15" s="128">
        <v>3.0612244897959182</v>
      </c>
      <c r="D15" s="128">
        <v>4.3478260869565215</v>
      </c>
      <c r="E15" s="128">
        <v>5.825242718446602</v>
      </c>
      <c r="F15" s="128">
        <v>4.4642857142857144</v>
      </c>
    </row>
    <row r="16" spans="2:6" x14ac:dyDescent="0.25">
      <c r="B16" s="127" t="s">
        <v>266</v>
      </c>
      <c r="C16" s="128">
        <v>3.0612244897959182</v>
      </c>
      <c r="D16" s="128">
        <v>17.391304347826086</v>
      </c>
      <c r="E16" s="128">
        <v>10.679611650485436</v>
      </c>
      <c r="F16" s="128">
        <v>8.0357142857142865</v>
      </c>
    </row>
    <row r="17" spans="2:6" x14ac:dyDescent="0.25">
      <c r="B17" s="127" t="s">
        <v>246</v>
      </c>
      <c r="C17" s="128">
        <v>1.0204081632653061</v>
      </c>
      <c r="D17" s="128">
        <v>0</v>
      </c>
      <c r="E17" s="128">
        <v>2.912621359223301</v>
      </c>
      <c r="F17" s="128">
        <v>1.7857142857142856</v>
      </c>
    </row>
    <row r="18" spans="2:6" x14ac:dyDescent="0.25">
      <c r="B18" s="132" t="s">
        <v>243</v>
      </c>
      <c r="C18" s="128">
        <v>6.1224489795918364</v>
      </c>
      <c r="D18" s="128">
        <v>4.3478260869565215</v>
      </c>
      <c r="E18" s="128">
        <v>5.825242718446602</v>
      </c>
      <c r="F18" s="128">
        <v>5.8035714285714288</v>
      </c>
    </row>
    <row r="19" spans="2:6" x14ac:dyDescent="0.25">
      <c r="B19" s="133" t="s">
        <v>247</v>
      </c>
      <c r="C19" s="128">
        <v>3.0612244897959182</v>
      </c>
      <c r="D19" s="128">
        <v>0</v>
      </c>
      <c r="E19" s="128">
        <v>5.825242718446602</v>
      </c>
      <c r="F19" s="128">
        <v>4.0178571428571432</v>
      </c>
    </row>
    <row r="20" spans="2:6" x14ac:dyDescent="0.25">
      <c r="B20" s="88" t="s">
        <v>209</v>
      </c>
      <c r="C20" s="125">
        <v>100</v>
      </c>
      <c r="D20" s="125">
        <v>100</v>
      </c>
      <c r="E20" s="125">
        <v>100</v>
      </c>
      <c r="F20" s="125">
        <v>100</v>
      </c>
    </row>
    <row r="21" spans="2:6" x14ac:dyDescent="0.25">
      <c r="B21" s="321" t="s">
        <v>347</v>
      </c>
    </row>
    <row r="22" spans="2:6" x14ac:dyDescent="0.25">
      <c r="C22" s="86"/>
      <c r="D22" s="86"/>
      <c r="E22" s="86"/>
      <c r="F22" s="86"/>
    </row>
    <row r="23" spans="2:6" x14ac:dyDescent="0.25">
      <c r="C23" s="86"/>
      <c r="D23" s="86"/>
      <c r="E23" s="86"/>
      <c r="F23" s="86"/>
    </row>
    <row r="24" spans="2:6" x14ac:dyDescent="0.25">
      <c r="C24" s="86"/>
      <c r="D24" s="86"/>
      <c r="E24" s="86"/>
      <c r="F24" s="86"/>
    </row>
    <row r="25" spans="2:6" x14ac:dyDescent="0.25">
      <c r="C25" s="86"/>
      <c r="D25" s="86"/>
      <c r="E25" s="86"/>
      <c r="F25" s="86"/>
    </row>
    <row r="26" spans="2:6" x14ac:dyDescent="0.25">
      <c r="C26" s="86"/>
      <c r="D26" s="86"/>
      <c r="E26" s="86"/>
      <c r="F26" s="86"/>
    </row>
    <row r="27" spans="2:6" x14ac:dyDescent="0.25">
      <c r="C27" s="86"/>
      <c r="D27" s="86"/>
      <c r="E27" s="86"/>
      <c r="F27" s="86"/>
    </row>
    <row r="28" spans="2:6" x14ac:dyDescent="0.25">
      <c r="C28" s="86"/>
      <c r="D28" s="86"/>
      <c r="E28" s="86"/>
      <c r="F28" s="8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G13"/>
  <sheetViews>
    <sheetView workbookViewId="0">
      <selection activeCell="B13" sqref="B13"/>
    </sheetView>
  </sheetViews>
  <sheetFormatPr defaultColWidth="11" defaultRowHeight="15" x14ac:dyDescent="0.25"/>
  <cols>
    <col min="1" max="1" width="4.7109375" style="110" customWidth="1"/>
    <col min="2" max="6" width="11" style="110" customWidth="1"/>
    <col min="7" max="7" width="11.28515625" style="110" customWidth="1"/>
    <col min="8" max="8" width="11" style="110" customWidth="1"/>
    <col min="9" max="16384" width="11" style="110"/>
  </cols>
  <sheetData>
    <row r="2" spans="2:7" x14ac:dyDescent="0.25">
      <c r="B2" s="80" t="s">
        <v>559</v>
      </c>
    </row>
    <row r="4" spans="2:7" ht="120" x14ac:dyDescent="0.25">
      <c r="B4" s="119"/>
      <c r="C4" s="120" t="s">
        <v>249</v>
      </c>
      <c r="D4" s="120" t="s">
        <v>250</v>
      </c>
      <c r="E4" s="120" t="s">
        <v>251</v>
      </c>
      <c r="F4" s="120" t="s">
        <v>252</v>
      </c>
      <c r="G4" s="120" t="s">
        <v>253</v>
      </c>
    </row>
    <row r="5" spans="2:7" x14ac:dyDescent="0.25">
      <c r="B5" s="121" t="s">
        <v>209</v>
      </c>
      <c r="C5" s="122">
        <v>5</v>
      </c>
      <c r="D5" s="122">
        <v>1</v>
      </c>
      <c r="E5" s="122">
        <v>10</v>
      </c>
      <c r="F5" s="122">
        <v>7</v>
      </c>
      <c r="G5" s="122">
        <v>7</v>
      </c>
    </row>
    <row r="13" spans="2:7" x14ac:dyDescent="0.25">
      <c r="B13" s="321" t="s">
        <v>347</v>
      </c>
    </row>
  </sheetData>
  <pageMargins left="0.70000000000000007" right="0.70000000000000007" top="0.75" bottom="0.75" header="0.30000000000000004" footer="0.30000000000000004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C15"/>
  <sheetViews>
    <sheetView workbookViewId="0">
      <selection activeCell="B2" sqref="B2"/>
    </sheetView>
  </sheetViews>
  <sheetFormatPr defaultRowHeight="15" x14ac:dyDescent="0.25"/>
  <cols>
    <col min="1" max="1" width="4.42578125" customWidth="1"/>
    <col min="2" max="2" width="11.140625" customWidth="1"/>
    <col min="3" max="3" width="69.7109375" customWidth="1"/>
  </cols>
  <sheetData>
    <row r="2" spans="2:3" x14ac:dyDescent="0.25">
      <c r="B2" s="323" t="s">
        <v>372</v>
      </c>
      <c r="C2" s="210" t="s">
        <v>373</v>
      </c>
    </row>
    <row r="3" spans="2:3" ht="6.6" customHeight="1" x14ac:dyDescent="0.25">
      <c r="B3" s="210"/>
      <c r="C3" s="210"/>
    </row>
    <row r="4" spans="2:3" x14ac:dyDescent="0.25">
      <c r="B4" s="221" t="s">
        <v>297</v>
      </c>
      <c r="C4" s="222" t="s">
        <v>355</v>
      </c>
    </row>
    <row r="5" spans="2:3" x14ac:dyDescent="0.25">
      <c r="B5" s="223" t="s">
        <v>194</v>
      </c>
      <c r="C5" s="224" t="s">
        <v>356</v>
      </c>
    </row>
    <row r="6" spans="2:3" ht="22.5" x14ac:dyDescent="0.25">
      <c r="B6" s="223" t="s">
        <v>227</v>
      </c>
      <c r="C6" s="224" t="s">
        <v>357</v>
      </c>
    </row>
    <row r="7" spans="2:3" x14ac:dyDescent="0.25">
      <c r="B7" s="223" t="s">
        <v>188</v>
      </c>
      <c r="C7" s="224" t="s">
        <v>358</v>
      </c>
    </row>
    <row r="8" spans="2:3" x14ac:dyDescent="0.25">
      <c r="B8" s="223" t="s">
        <v>359</v>
      </c>
      <c r="C8" s="224" t="s">
        <v>360</v>
      </c>
    </row>
    <row r="9" spans="2:3" ht="33.75" x14ac:dyDescent="0.25">
      <c r="B9" s="350" t="s">
        <v>361</v>
      </c>
      <c r="C9" s="224" t="s">
        <v>362</v>
      </c>
    </row>
    <row r="10" spans="2:3" ht="14.65" customHeight="1" x14ac:dyDescent="0.25">
      <c r="B10" s="350"/>
      <c r="C10" s="224" t="s">
        <v>363</v>
      </c>
    </row>
    <row r="11" spans="2:3" ht="22.5" x14ac:dyDescent="0.25">
      <c r="B11" s="223" t="s">
        <v>364</v>
      </c>
      <c r="C11" s="224" t="s">
        <v>365</v>
      </c>
    </row>
    <row r="12" spans="2:3" ht="45" x14ac:dyDescent="0.25">
      <c r="B12" s="223" t="s">
        <v>366</v>
      </c>
      <c r="C12" s="224" t="s">
        <v>367</v>
      </c>
    </row>
    <row r="13" spans="2:3" ht="45" x14ac:dyDescent="0.25">
      <c r="B13" s="223" t="s">
        <v>368</v>
      </c>
      <c r="C13" s="224" t="s">
        <v>369</v>
      </c>
    </row>
    <row r="14" spans="2:3" ht="22.5" x14ac:dyDescent="0.25">
      <c r="B14" s="223" t="s">
        <v>370</v>
      </c>
      <c r="C14" s="224" t="s">
        <v>371</v>
      </c>
    </row>
    <row r="15" spans="2:3" x14ac:dyDescent="0.25">
      <c r="B15" s="321" t="s">
        <v>347</v>
      </c>
    </row>
  </sheetData>
  <mergeCells count="1">
    <mergeCell ref="B9:B1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14"/>
  <sheetViews>
    <sheetView workbookViewId="0">
      <selection activeCell="B2" sqref="B2"/>
    </sheetView>
  </sheetViews>
  <sheetFormatPr defaultRowHeight="15" x14ac:dyDescent="0.25"/>
  <cols>
    <col min="1" max="1" width="3.42578125" customWidth="1"/>
    <col min="3" max="3" width="67.85546875" customWidth="1"/>
  </cols>
  <sheetData>
    <row r="2" spans="2:4" x14ac:dyDescent="0.25">
      <c r="B2" s="322" t="s">
        <v>374</v>
      </c>
      <c r="D2" s="210"/>
    </row>
    <row r="3" spans="2:4" ht="8.4499999999999993" customHeight="1" x14ac:dyDescent="0.25">
      <c r="B3" s="307"/>
      <c r="D3" s="210"/>
    </row>
    <row r="4" spans="2:4" x14ac:dyDescent="0.25">
      <c r="B4" s="221" t="s">
        <v>297</v>
      </c>
      <c r="C4" s="222" t="s">
        <v>355</v>
      </c>
    </row>
    <row r="5" spans="2:4" ht="33.75" x14ac:dyDescent="0.25">
      <c r="B5" s="223" t="s">
        <v>195</v>
      </c>
      <c r="C5" s="224" t="s">
        <v>375</v>
      </c>
    </row>
    <row r="6" spans="2:4" ht="22.5" x14ac:dyDescent="0.25">
      <c r="B6" s="350" t="s">
        <v>208</v>
      </c>
      <c r="C6" s="224" t="s">
        <v>376</v>
      </c>
    </row>
    <row r="7" spans="2:4" ht="33.75" x14ac:dyDescent="0.25">
      <c r="B7" s="350"/>
      <c r="C7" s="224" t="s">
        <v>377</v>
      </c>
    </row>
    <row r="8" spans="2:4" x14ac:dyDescent="0.25">
      <c r="B8" s="223" t="s">
        <v>199</v>
      </c>
      <c r="C8" s="224" t="s">
        <v>378</v>
      </c>
    </row>
    <row r="9" spans="2:4" x14ac:dyDescent="0.25">
      <c r="B9" s="350" t="s">
        <v>205</v>
      </c>
      <c r="C9" s="224" t="s">
        <v>379</v>
      </c>
    </row>
    <row r="10" spans="2:4" x14ac:dyDescent="0.25">
      <c r="B10" s="350"/>
      <c r="C10" s="224" t="s">
        <v>380</v>
      </c>
    </row>
    <row r="11" spans="2:4" ht="33.75" x14ac:dyDescent="0.25">
      <c r="B11" s="350"/>
      <c r="C11" s="224" t="s">
        <v>381</v>
      </c>
    </row>
    <row r="12" spans="2:4" ht="22.5" x14ac:dyDescent="0.25">
      <c r="B12" s="350"/>
      <c r="C12" s="224" t="s">
        <v>382</v>
      </c>
    </row>
    <row r="13" spans="2:4" x14ac:dyDescent="0.25">
      <c r="B13" s="223" t="s">
        <v>198</v>
      </c>
      <c r="C13" s="224" t="s">
        <v>383</v>
      </c>
    </row>
    <row r="14" spans="2:4" x14ac:dyDescent="0.25">
      <c r="B14" s="321" t="s">
        <v>347</v>
      </c>
    </row>
  </sheetData>
  <mergeCells count="2">
    <mergeCell ref="B6:B7"/>
    <mergeCell ref="B9:B1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C12"/>
  <sheetViews>
    <sheetView workbookViewId="0">
      <selection activeCell="B2" sqref="B2"/>
    </sheetView>
  </sheetViews>
  <sheetFormatPr defaultColWidth="63.7109375" defaultRowHeight="15" x14ac:dyDescent="0.25"/>
  <cols>
    <col min="1" max="1" width="5.140625" customWidth="1"/>
    <col min="2" max="2" width="7.7109375" customWidth="1"/>
    <col min="3" max="3" width="70.42578125" customWidth="1"/>
  </cols>
  <sheetData>
    <row r="2" spans="2:3" x14ac:dyDescent="0.25">
      <c r="B2" s="322" t="s">
        <v>581</v>
      </c>
      <c r="C2" s="210"/>
    </row>
    <row r="3" spans="2:3" ht="7.15" customHeight="1" x14ac:dyDescent="0.25">
      <c r="B3" s="210"/>
      <c r="C3" s="210"/>
    </row>
    <row r="4" spans="2:3" x14ac:dyDescent="0.25">
      <c r="B4" s="221" t="s">
        <v>297</v>
      </c>
      <c r="C4" s="222" t="s">
        <v>355</v>
      </c>
    </row>
    <row r="5" spans="2:3" ht="22.5" x14ac:dyDescent="0.25">
      <c r="B5" s="223" t="s">
        <v>227</v>
      </c>
      <c r="C5" s="224" t="s">
        <v>384</v>
      </c>
    </row>
    <row r="6" spans="2:3" ht="16.149999999999999" customHeight="1" x14ac:dyDescent="0.25">
      <c r="B6" s="350" t="s">
        <v>199</v>
      </c>
      <c r="C6" s="224" t="s">
        <v>385</v>
      </c>
    </row>
    <row r="7" spans="2:3" ht="33.75" x14ac:dyDescent="0.25">
      <c r="B7" s="350"/>
      <c r="C7" s="224" t="s">
        <v>386</v>
      </c>
    </row>
    <row r="8" spans="2:3" x14ac:dyDescent="0.25">
      <c r="B8" s="223" t="s">
        <v>205</v>
      </c>
      <c r="C8" s="224" t="s">
        <v>387</v>
      </c>
    </row>
    <row r="9" spans="2:3" x14ac:dyDescent="0.25">
      <c r="B9" s="350" t="s">
        <v>206</v>
      </c>
      <c r="C9" s="224" t="s">
        <v>388</v>
      </c>
    </row>
    <row r="10" spans="2:3" x14ac:dyDescent="0.25">
      <c r="B10" s="350"/>
      <c r="C10" s="224" t="s">
        <v>389</v>
      </c>
    </row>
    <row r="11" spans="2:3" ht="33.75" x14ac:dyDescent="0.25">
      <c r="B11" s="350"/>
      <c r="C11" s="224" t="s">
        <v>390</v>
      </c>
    </row>
    <row r="12" spans="2:3" x14ac:dyDescent="0.25">
      <c r="B12" s="321" t="s">
        <v>347</v>
      </c>
    </row>
  </sheetData>
  <mergeCells count="2">
    <mergeCell ref="B6:B7"/>
    <mergeCell ref="B9:B1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C21"/>
  <sheetViews>
    <sheetView workbookViewId="0">
      <selection activeCell="C2" sqref="C2"/>
    </sheetView>
  </sheetViews>
  <sheetFormatPr defaultRowHeight="15" x14ac:dyDescent="0.25"/>
  <cols>
    <col min="1" max="1" width="5.140625" customWidth="1"/>
    <col min="2" max="2" width="10.28515625" customWidth="1"/>
    <col min="3" max="3" width="73.7109375" customWidth="1"/>
  </cols>
  <sheetData>
    <row r="2" spans="2:3" x14ac:dyDescent="0.25">
      <c r="B2" s="325" t="s">
        <v>591</v>
      </c>
      <c r="C2" s="225"/>
    </row>
    <row r="3" spans="2:3" ht="6" customHeight="1" x14ac:dyDescent="0.25">
      <c r="B3" s="225"/>
      <c r="C3" s="225"/>
    </row>
    <row r="4" spans="2:3" x14ac:dyDescent="0.25">
      <c r="B4" s="221" t="s">
        <v>297</v>
      </c>
      <c r="C4" s="222" t="s">
        <v>355</v>
      </c>
    </row>
    <row r="5" spans="2:3" ht="33.75" x14ac:dyDescent="0.25">
      <c r="B5" s="223" t="s">
        <v>361</v>
      </c>
      <c r="C5" s="224" t="s">
        <v>391</v>
      </c>
    </row>
    <row r="6" spans="2:3" x14ac:dyDescent="0.25">
      <c r="B6" s="223" t="s">
        <v>199</v>
      </c>
      <c r="C6" s="224" t="s">
        <v>392</v>
      </c>
    </row>
    <row r="7" spans="2:3" ht="45" x14ac:dyDescent="0.25">
      <c r="B7" s="223" t="s">
        <v>193</v>
      </c>
      <c r="C7" s="224" t="s">
        <v>393</v>
      </c>
    </row>
    <row r="8" spans="2:3" x14ac:dyDescent="0.25">
      <c r="B8" s="350" t="s">
        <v>244</v>
      </c>
      <c r="C8" s="224" t="s">
        <v>394</v>
      </c>
    </row>
    <row r="9" spans="2:3" x14ac:dyDescent="0.25">
      <c r="B9" s="350"/>
      <c r="C9" s="224" t="s">
        <v>395</v>
      </c>
    </row>
    <row r="10" spans="2:3" ht="22.5" x14ac:dyDescent="0.25">
      <c r="B10" s="350"/>
      <c r="C10" s="224" t="s">
        <v>396</v>
      </c>
    </row>
    <row r="11" spans="2:3" ht="22.5" x14ac:dyDescent="0.25">
      <c r="B11" s="350"/>
      <c r="C11" s="224" t="s">
        <v>397</v>
      </c>
    </row>
    <row r="12" spans="2:3" ht="22.5" x14ac:dyDescent="0.25">
      <c r="B12" s="350"/>
      <c r="C12" s="224" t="s">
        <v>398</v>
      </c>
    </row>
    <row r="13" spans="2:3" ht="22.5" x14ac:dyDescent="0.25">
      <c r="B13" s="350"/>
      <c r="C13" s="224" t="s">
        <v>399</v>
      </c>
    </row>
    <row r="14" spans="2:3" ht="22.5" x14ac:dyDescent="0.25">
      <c r="B14" s="350"/>
      <c r="C14" s="224" t="s">
        <v>400</v>
      </c>
    </row>
    <row r="15" spans="2:3" ht="22.5" x14ac:dyDescent="0.25">
      <c r="B15" s="350"/>
      <c r="C15" s="224" t="s">
        <v>401</v>
      </c>
    </row>
    <row r="16" spans="2:3" ht="22.5" x14ac:dyDescent="0.25">
      <c r="B16" s="350" t="s">
        <v>205</v>
      </c>
      <c r="C16" s="224" t="s">
        <v>402</v>
      </c>
    </row>
    <row r="17" spans="2:3" x14ac:dyDescent="0.25">
      <c r="B17" s="350"/>
      <c r="C17" s="224" t="s">
        <v>403</v>
      </c>
    </row>
    <row r="18" spans="2:3" ht="22.5" x14ac:dyDescent="0.25">
      <c r="B18" s="350"/>
      <c r="C18" s="224" t="s">
        <v>404</v>
      </c>
    </row>
    <row r="19" spans="2:3" x14ac:dyDescent="0.25">
      <c r="B19" s="350"/>
      <c r="C19" s="224" t="s">
        <v>405</v>
      </c>
    </row>
    <row r="20" spans="2:3" ht="22.5" x14ac:dyDescent="0.25">
      <c r="B20" s="350"/>
      <c r="C20" s="224" t="s">
        <v>406</v>
      </c>
    </row>
    <row r="21" spans="2:3" x14ac:dyDescent="0.25">
      <c r="B21" s="321" t="s">
        <v>347</v>
      </c>
    </row>
  </sheetData>
  <mergeCells count="2">
    <mergeCell ref="B8:B15"/>
    <mergeCell ref="B16:B20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B35"/>
  <sheetViews>
    <sheetView zoomScale="90" zoomScaleNormal="59" workbookViewId="0">
      <selection activeCell="B2" sqref="B2"/>
    </sheetView>
  </sheetViews>
  <sheetFormatPr defaultColWidth="9.7109375" defaultRowHeight="15" x14ac:dyDescent="0.25"/>
  <cols>
    <col min="1" max="1" width="6.140625" style="110" customWidth="1"/>
    <col min="2" max="16384" width="9.7109375" style="110"/>
  </cols>
  <sheetData>
    <row r="2" spans="1:2" x14ac:dyDescent="0.25">
      <c r="B2" s="320" t="s">
        <v>267</v>
      </c>
    </row>
    <row r="3" spans="1:2" x14ac:dyDescent="0.25">
      <c r="A3" s="80"/>
    </row>
    <row r="35" spans="2:2" x14ac:dyDescent="0.25">
      <c r="B35" s="326" t="s">
        <v>271</v>
      </c>
    </row>
  </sheetData>
  <pageMargins left="0.70000000000000007" right="0.70000000000000007" top="0.75" bottom="0.75" header="0.30000000000000004" footer="0.30000000000000004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C29"/>
  <sheetViews>
    <sheetView zoomScale="86" workbookViewId="0">
      <selection activeCell="B29" sqref="B29"/>
    </sheetView>
  </sheetViews>
  <sheetFormatPr defaultColWidth="8.85546875" defaultRowHeight="15" x14ac:dyDescent="0.25"/>
  <cols>
    <col min="1" max="1" width="8.140625" style="80" customWidth="1"/>
    <col min="2" max="2" width="10" style="80" customWidth="1"/>
    <col min="3" max="3" width="8.85546875" style="135"/>
    <col min="4" max="11" width="8.85546875" style="80"/>
    <col min="12" max="12" width="16.5703125" style="80" customWidth="1"/>
    <col min="13" max="16384" width="8.85546875" style="80"/>
  </cols>
  <sheetData>
    <row r="2" spans="2:3" x14ac:dyDescent="0.25">
      <c r="B2" s="80" t="s">
        <v>560</v>
      </c>
      <c r="C2" s="134"/>
    </row>
    <row r="3" spans="2:3" x14ac:dyDescent="0.25">
      <c r="B3" s="80" t="s">
        <v>561</v>
      </c>
    </row>
    <row r="27" spans="2:3" x14ac:dyDescent="0.25">
      <c r="C27" s="80"/>
    </row>
    <row r="29" spans="2:3" x14ac:dyDescent="0.25">
      <c r="B29" s="326" t="s">
        <v>272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22"/>
  <sheetViews>
    <sheetView showGridLines="0" workbookViewId="0">
      <selection activeCell="B2" sqref="B2"/>
    </sheetView>
  </sheetViews>
  <sheetFormatPr defaultRowHeight="15" x14ac:dyDescent="0.25"/>
  <cols>
    <col min="1" max="1" width="4.28515625" customWidth="1"/>
  </cols>
  <sheetData>
    <row r="2" spans="2:7" x14ac:dyDescent="0.25">
      <c r="B2" s="316" t="s">
        <v>521</v>
      </c>
    </row>
    <row r="3" spans="2:7" ht="9" customHeight="1" x14ac:dyDescent="0.25">
      <c r="B3" s="12"/>
    </row>
    <row r="4" spans="2:7" x14ac:dyDescent="0.25">
      <c r="C4">
        <v>2019</v>
      </c>
      <c r="D4">
        <v>2020</v>
      </c>
      <c r="E4">
        <v>2021</v>
      </c>
      <c r="F4">
        <v>2022</v>
      </c>
      <c r="G4">
        <v>2023</v>
      </c>
    </row>
    <row r="5" spans="2:7" x14ac:dyDescent="0.25">
      <c r="B5" t="s">
        <v>7</v>
      </c>
      <c r="C5" s="7">
        <v>39.6</v>
      </c>
      <c r="D5" s="7">
        <v>40.700000000000003</v>
      </c>
      <c r="E5" s="7">
        <v>41.5</v>
      </c>
      <c r="F5" s="7">
        <v>42</v>
      </c>
      <c r="G5" s="7">
        <v>43.1</v>
      </c>
    </row>
    <row r="6" spans="2:7" x14ac:dyDescent="0.25">
      <c r="B6" t="s">
        <v>16</v>
      </c>
      <c r="C6" s="8">
        <v>27.9</v>
      </c>
      <c r="D6" s="8">
        <v>28.6</v>
      </c>
      <c r="E6" s="8">
        <v>28.3</v>
      </c>
      <c r="F6" s="8">
        <v>29.2</v>
      </c>
      <c r="G6" s="8">
        <v>30.6</v>
      </c>
    </row>
    <row r="22" spans="2:2" x14ac:dyDescent="0.25">
      <c r="B22" t="s">
        <v>513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19"/>
  <sheetViews>
    <sheetView workbookViewId="0">
      <selection activeCell="B16" sqref="B16"/>
    </sheetView>
  </sheetViews>
  <sheetFormatPr defaultColWidth="9.7109375" defaultRowHeight="15" x14ac:dyDescent="0.25"/>
  <cols>
    <col min="1" max="1" width="9.7109375" style="110"/>
    <col min="2" max="2" width="32.7109375" style="110" customWidth="1"/>
    <col min="3" max="3" width="9.7109375" style="110" customWidth="1"/>
    <col min="4" max="16384" width="9.7109375" style="110"/>
  </cols>
  <sheetData>
    <row r="2" spans="2:4" x14ac:dyDescent="0.25">
      <c r="B2" s="80" t="s">
        <v>562</v>
      </c>
      <c r="D2" s="134"/>
    </row>
    <row r="3" spans="2:4" ht="8.4499999999999993" customHeight="1" x14ac:dyDescent="0.25">
      <c r="B3" s="80"/>
      <c r="D3" s="134"/>
    </row>
    <row r="5" spans="2:4" x14ac:dyDescent="0.25">
      <c r="B5" s="136" t="s">
        <v>226</v>
      </c>
      <c r="C5" s="136" t="s">
        <v>273</v>
      </c>
    </row>
    <row r="6" spans="2:4" x14ac:dyDescent="0.25">
      <c r="B6" s="110" t="s">
        <v>261</v>
      </c>
      <c r="C6" s="110">
        <v>37</v>
      </c>
    </row>
    <row r="7" spans="2:4" x14ac:dyDescent="0.25">
      <c r="B7" s="110" t="s">
        <v>262</v>
      </c>
      <c r="C7" s="110">
        <v>4</v>
      </c>
    </row>
    <row r="8" spans="2:4" x14ac:dyDescent="0.25">
      <c r="B8" s="110" t="s">
        <v>263</v>
      </c>
      <c r="C8" s="110">
        <v>3</v>
      </c>
    </row>
    <row r="9" spans="2:4" x14ac:dyDescent="0.25">
      <c r="B9" s="110" t="s">
        <v>245</v>
      </c>
      <c r="C9" s="110">
        <v>8</v>
      </c>
    </row>
    <row r="10" spans="2:4" x14ac:dyDescent="0.25">
      <c r="B10" s="110" t="s">
        <v>274</v>
      </c>
      <c r="C10" s="110">
        <v>4</v>
      </c>
    </row>
    <row r="11" spans="2:4" x14ac:dyDescent="0.25">
      <c r="B11" s="110" t="s">
        <v>265</v>
      </c>
      <c r="C11" s="110">
        <v>6</v>
      </c>
    </row>
    <row r="12" spans="2:4" x14ac:dyDescent="0.25">
      <c r="B12" s="110" t="s">
        <v>241</v>
      </c>
      <c r="C12" s="110">
        <v>3</v>
      </c>
    </row>
    <row r="13" spans="2:4" x14ac:dyDescent="0.25">
      <c r="B13" s="110" t="s">
        <v>275</v>
      </c>
      <c r="C13" s="110">
        <v>1</v>
      </c>
    </row>
    <row r="14" spans="2:4" x14ac:dyDescent="0.25">
      <c r="B14" s="110" t="s">
        <v>243</v>
      </c>
      <c r="C14" s="110">
        <v>3</v>
      </c>
    </row>
    <row r="15" spans="2:4" x14ac:dyDescent="0.25">
      <c r="B15" s="137" t="s">
        <v>247</v>
      </c>
      <c r="C15" s="137">
        <v>3</v>
      </c>
    </row>
    <row r="16" spans="2:4" x14ac:dyDescent="0.25">
      <c r="B16" s="326" t="s">
        <v>276</v>
      </c>
      <c r="D16" s="134"/>
    </row>
    <row r="18" spans="2:3" x14ac:dyDescent="0.25">
      <c r="B18" s="138"/>
      <c r="C18" s="138"/>
    </row>
    <row r="19" spans="2:3" x14ac:dyDescent="0.25">
      <c r="B19" s="138"/>
      <c r="C19" s="138"/>
    </row>
  </sheetData>
  <pageMargins left="0.70000000000000007" right="0.70000000000000007" top="0.75" bottom="0.75" header="0.30000000000000004" footer="0.30000000000000004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J33"/>
  <sheetViews>
    <sheetView showGridLines="0" topLeftCell="A7" zoomScale="94" workbookViewId="0">
      <selection activeCell="A4" sqref="A4:XFD4"/>
    </sheetView>
  </sheetViews>
  <sheetFormatPr defaultColWidth="8.85546875" defaultRowHeight="15" x14ac:dyDescent="0.25"/>
  <cols>
    <col min="1" max="1" width="5.85546875" style="80" customWidth="1"/>
    <col min="2" max="2" width="15.42578125" style="80" customWidth="1"/>
    <col min="3" max="3" width="15.7109375" style="80" customWidth="1"/>
    <col min="4" max="4" width="1.28515625" style="80" customWidth="1"/>
    <col min="5" max="5" width="14.85546875" style="80" customWidth="1"/>
    <col min="6" max="6" width="12.28515625" style="80" customWidth="1"/>
    <col min="7" max="7" width="14.140625" style="80" customWidth="1"/>
    <col min="8" max="8" width="0.7109375" style="80" customWidth="1"/>
    <col min="9" max="9" width="10" style="80" customWidth="1"/>
    <col min="10" max="16384" width="8.85546875" style="80"/>
  </cols>
  <sheetData>
    <row r="2" spans="2:10" x14ac:dyDescent="0.25">
      <c r="B2" s="80" t="s">
        <v>563</v>
      </c>
    </row>
    <row r="3" spans="2:10" x14ac:dyDescent="0.25">
      <c r="B3" s="134" t="s">
        <v>564</v>
      </c>
    </row>
    <row r="4" spans="2:10" ht="6.6" customHeight="1" x14ac:dyDescent="0.25">
      <c r="B4" s="134"/>
    </row>
    <row r="5" spans="2:10" ht="13.5" customHeight="1" x14ac:dyDescent="0.25">
      <c r="B5" s="139"/>
      <c r="C5" s="140" t="s">
        <v>277</v>
      </c>
      <c r="D5" s="139"/>
      <c r="E5" s="351" t="s">
        <v>278</v>
      </c>
      <c r="F5" s="351"/>
      <c r="G5" s="351"/>
      <c r="H5" s="141"/>
      <c r="I5" s="352" t="s">
        <v>279</v>
      </c>
    </row>
    <row r="6" spans="2:10" ht="42" customHeight="1" x14ac:dyDescent="0.25">
      <c r="B6" s="142"/>
      <c r="C6" s="143" t="s">
        <v>280</v>
      </c>
      <c r="D6" s="143"/>
      <c r="E6" s="143" t="s">
        <v>281</v>
      </c>
      <c r="F6" s="143" t="s">
        <v>282</v>
      </c>
      <c r="G6" s="143" t="s">
        <v>283</v>
      </c>
      <c r="H6" s="143"/>
      <c r="I6" s="353"/>
    </row>
    <row r="7" spans="2:10" x14ac:dyDescent="0.25">
      <c r="B7" s="144" t="s">
        <v>213</v>
      </c>
      <c r="C7" s="145">
        <f>SUM(C8:C16)</f>
        <v>1591975950.0009999</v>
      </c>
      <c r="D7" s="145"/>
      <c r="E7" s="145">
        <v>495956008.5</v>
      </c>
      <c r="F7" s="145">
        <v>7685939.4000000004</v>
      </c>
      <c r="G7" s="145">
        <v>503641947.89999998</v>
      </c>
      <c r="H7" s="146"/>
      <c r="I7" s="147">
        <f>+E7/C7*100</f>
        <v>31.153486238261856</v>
      </c>
    </row>
    <row r="8" spans="2:10" x14ac:dyDescent="0.25">
      <c r="B8" s="148" t="s">
        <v>268</v>
      </c>
      <c r="C8" s="149">
        <v>340000000</v>
      </c>
      <c r="D8" s="150"/>
      <c r="E8" s="151">
        <v>155030000</v>
      </c>
      <c r="F8" s="151"/>
      <c r="G8" s="151">
        <v>155030000</v>
      </c>
      <c r="H8" s="152"/>
      <c r="I8" s="153">
        <f t="shared" ref="I8:I29" si="0">+E8/C8*100</f>
        <v>45.597058823529416</v>
      </c>
      <c r="J8" s="154"/>
    </row>
    <row r="9" spans="2:10" x14ac:dyDescent="0.25">
      <c r="B9" s="148" t="s">
        <v>192</v>
      </c>
      <c r="C9" s="151">
        <v>60240000</v>
      </c>
      <c r="D9" s="150"/>
      <c r="E9" s="151">
        <v>5600000</v>
      </c>
      <c r="F9" s="151"/>
      <c r="G9" s="151">
        <v>5600000</v>
      </c>
      <c r="H9" s="152"/>
      <c r="I9" s="153">
        <f t="shared" si="0"/>
        <v>9.2961487383798147</v>
      </c>
    </row>
    <row r="10" spans="2:10" x14ac:dyDescent="0.25">
      <c r="B10" s="148" t="s">
        <v>244</v>
      </c>
      <c r="C10" s="151">
        <v>233000000</v>
      </c>
      <c r="D10" s="150"/>
      <c r="E10" s="151">
        <v>59193072.5</v>
      </c>
      <c r="F10" s="151"/>
      <c r="G10" s="151">
        <v>59193072.5</v>
      </c>
      <c r="H10" s="152"/>
      <c r="I10" s="153">
        <f t="shared" si="0"/>
        <v>25.40475214592275</v>
      </c>
    </row>
    <row r="11" spans="2:10" x14ac:dyDescent="0.25">
      <c r="B11" s="148" t="s">
        <v>193</v>
      </c>
      <c r="C11" s="151">
        <v>85000000</v>
      </c>
      <c r="D11" s="150"/>
      <c r="E11" s="151">
        <v>27726605</v>
      </c>
      <c r="F11" s="151">
        <v>5594616</v>
      </c>
      <c r="G11" s="151">
        <v>33321221</v>
      </c>
      <c r="H11" s="152"/>
      <c r="I11" s="153">
        <f t="shared" si="0"/>
        <v>32.619535294117647</v>
      </c>
    </row>
    <row r="12" spans="2:10" x14ac:dyDescent="0.25">
      <c r="B12" s="148" t="s">
        <v>284</v>
      </c>
      <c r="C12" s="151">
        <v>51400000</v>
      </c>
      <c r="D12" s="150"/>
      <c r="E12" s="151">
        <v>1400000</v>
      </c>
      <c r="F12" s="151"/>
      <c r="G12" s="151">
        <v>1400000</v>
      </c>
      <c r="H12" s="152"/>
      <c r="I12" s="153">
        <f t="shared" si="0"/>
        <v>2.7237354085603114</v>
      </c>
    </row>
    <row r="13" spans="2:10" x14ac:dyDescent="0.25">
      <c r="B13" s="148" t="s">
        <v>285</v>
      </c>
      <c r="C13" s="151">
        <v>362221350</v>
      </c>
      <c r="D13" s="150"/>
      <c r="E13" s="151">
        <v>46800000</v>
      </c>
      <c r="F13" s="151">
        <v>1675631</v>
      </c>
      <c r="G13" s="151">
        <v>48475631</v>
      </c>
      <c r="H13" s="152"/>
      <c r="I13" s="153">
        <f t="shared" si="0"/>
        <v>12.920276510481782</v>
      </c>
    </row>
    <row r="14" spans="2:10" x14ac:dyDescent="0.25">
      <c r="B14" s="148" t="s">
        <v>195</v>
      </c>
      <c r="C14" s="151">
        <v>191000000.00099999</v>
      </c>
      <c r="D14" s="150"/>
      <c r="E14" s="151">
        <v>100364366</v>
      </c>
      <c r="F14" s="151">
        <v>415692.4</v>
      </c>
      <c r="G14" s="151">
        <v>100780058.40000001</v>
      </c>
      <c r="H14" s="152"/>
      <c r="I14" s="153">
        <f t="shared" si="0"/>
        <v>52.546788481400284</v>
      </c>
    </row>
    <row r="15" spans="2:10" x14ac:dyDescent="0.25">
      <c r="B15" s="148" t="s">
        <v>270</v>
      </c>
      <c r="C15" s="151">
        <v>23379600</v>
      </c>
      <c r="D15" s="150"/>
      <c r="E15" s="151">
        <v>7534495</v>
      </c>
      <c r="F15" s="151"/>
      <c r="G15" s="151">
        <v>7534495</v>
      </c>
      <c r="H15" s="152"/>
      <c r="I15" s="153">
        <f t="shared" si="0"/>
        <v>32.226791732963775</v>
      </c>
    </row>
    <row r="16" spans="2:10" x14ac:dyDescent="0.25">
      <c r="B16" s="148" t="s">
        <v>191</v>
      </c>
      <c r="C16" s="151">
        <v>245735000</v>
      </c>
      <c r="D16" s="150"/>
      <c r="E16" s="151">
        <v>92307470</v>
      </c>
      <c r="F16" s="151"/>
      <c r="G16" s="151">
        <v>92307470</v>
      </c>
      <c r="H16" s="152"/>
      <c r="I16" s="153">
        <f t="shared" si="0"/>
        <v>37.563826886686883</v>
      </c>
    </row>
    <row r="17" spans="2:9" x14ac:dyDescent="0.25">
      <c r="B17" s="144" t="s">
        <v>214</v>
      </c>
      <c r="C17" s="145">
        <f>SUM(C18:C20)</f>
        <v>157745000</v>
      </c>
      <c r="D17" s="145"/>
      <c r="E17" s="145">
        <v>34752058.259999998</v>
      </c>
      <c r="F17" s="145">
        <v>1099764.52</v>
      </c>
      <c r="G17" s="145">
        <v>35851822.780000001</v>
      </c>
      <c r="H17" s="146"/>
      <c r="I17" s="147">
        <f t="shared" si="0"/>
        <v>22.030529183175375</v>
      </c>
    </row>
    <row r="18" spans="2:9" x14ac:dyDescent="0.25">
      <c r="B18" s="148" t="s">
        <v>200</v>
      </c>
      <c r="C18" s="151">
        <v>61800000</v>
      </c>
      <c r="D18" s="150"/>
      <c r="E18" s="151">
        <v>12000000</v>
      </c>
      <c r="F18" s="151"/>
      <c r="G18" s="151">
        <v>12000000</v>
      </c>
      <c r="H18" s="152"/>
      <c r="I18" s="153">
        <f t="shared" si="0"/>
        <v>19.417475728155338</v>
      </c>
    </row>
    <row r="19" spans="2:9" x14ac:dyDescent="0.25">
      <c r="B19" s="148" t="s">
        <v>286</v>
      </c>
      <c r="C19" s="151">
        <v>44700000</v>
      </c>
      <c r="D19" s="150"/>
      <c r="E19" s="151">
        <v>16686870.48</v>
      </c>
      <c r="F19" s="151">
        <v>1099764.52</v>
      </c>
      <c r="G19" s="151">
        <v>17786635</v>
      </c>
      <c r="H19" s="152"/>
      <c r="I19" s="153">
        <f t="shared" si="0"/>
        <v>37.330806442953019</v>
      </c>
    </row>
    <row r="20" spans="2:9" x14ac:dyDescent="0.25">
      <c r="B20" s="148" t="s">
        <v>198</v>
      </c>
      <c r="C20" s="151">
        <v>51245000</v>
      </c>
      <c r="D20" s="150"/>
      <c r="E20" s="151">
        <v>6065187.7800000003</v>
      </c>
      <c r="F20" s="151"/>
      <c r="G20" s="151">
        <v>6065187.7800000003</v>
      </c>
      <c r="H20" s="152"/>
      <c r="I20" s="153">
        <f t="shared" si="0"/>
        <v>11.835667440725924</v>
      </c>
    </row>
    <row r="21" spans="2:9" x14ac:dyDescent="0.25">
      <c r="B21" s="144" t="s">
        <v>215</v>
      </c>
      <c r="C21" s="145">
        <f>SUM(C22:C28)</f>
        <v>849360466</v>
      </c>
      <c r="D21" s="145"/>
      <c r="E21" s="145">
        <v>184307827.09999999</v>
      </c>
      <c r="F21" s="145">
        <v>8763908.8900000006</v>
      </c>
      <c r="G21" s="145">
        <v>193071735.99000001</v>
      </c>
      <c r="H21" s="146"/>
      <c r="I21" s="147">
        <f t="shared" si="0"/>
        <v>21.699600402639884</v>
      </c>
    </row>
    <row r="22" spans="2:9" x14ac:dyDescent="0.25">
      <c r="B22" s="148" t="s">
        <v>205</v>
      </c>
      <c r="C22" s="151">
        <v>33941440</v>
      </c>
      <c r="D22" s="150"/>
      <c r="E22" s="151">
        <v>5543324.79</v>
      </c>
      <c r="F22" s="151"/>
      <c r="G22" s="151">
        <v>5543324.79</v>
      </c>
      <c r="H22" s="152"/>
      <c r="I22" s="153">
        <f t="shared" si="0"/>
        <v>16.332025954113909</v>
      </c>
    </row>
    <row r="23" spans="2:9" x14ac:dyDescent="0.25">
      <c r="B23" s="148" t="s">
        <v>287</v>
      </c>
      <c r="C23" s="151">
        <v>115624787</v>
      </c>
      <c r="D23" s="150"/>
      <c r="E23" s="151">
        <v>41400</v>
      </c>
      <c r="F23" s="151"/>
      <c r="G23" s="151">
        <v>41400</v>
      </c>
      <c r="H23" s="152"/>
      <c r="I23" s="155">
        <f t="shared" si="0"/>
        <v>3.5805471364889957E-2</v>
      </c>
    </row>
    <row r="24" spans="2:9" x14ac:dyDescent="0.25">
      <c r="B24" s="148" t="s">
        <v>288</v>
      </c>
      <c r="C24" s="151">
        <v>144000000</v>
      </c>
      <c r="D24" s="150"/>
      <c r="E24" s="151"/>
      <c r="F24" s="151"/>
      <c r="G24" s="151"/>
      <c r="H24" s="152"/>
      <c r="I24" s="153"/>
    </row>
    <row r="25" spans="2:9" x14ac:dyDescent="0.25">
      <c r="B25" s="148" t="s">
        <v>289</v>
      </c>
      <c r="C25" s="151">
        <v>12454480</v>
      </c>
      <c r="D25" s="150"/>
      <c r="E25" s="151"/>
      <c r="F25" s="151"/>
      <c r="G25" s="151"/>
      <c r="H25" s="152"/>
      <c r="I25" s="153"/>
    </row>
    <row r="26" spans="2:9" x14ac:dyDescent="0.25">
      <c r="B26" s="148" t="s">
        <v>290</v>
      </c>
      <c r="C26" s="151">
        <v>138065150</v>
      </c>
      <c r="D26" s="150"/>
      <c r="E26" s="151"/>
      <c r="F26" s="151"/>
      <c r="G26" s="151"/>
      <c r="H26" s="152"/>
      <c r="I26" s="153"/>
    </row>
    <row r="27" spans="2:9" x14ac:dyDescent="0.25">
      <c r="B27" s="148" t="s">
        <v>208</v>
      </c>
      <c r="C27" s="151">
        <v>114281199</v>
      </c>
      <c r="D27" s="150"/>
      <c r="E27" s="151">
        <v>3000000</v>
      </c>
      <c r="F27" s="151"/>
      <c r="G27" s="151">
        <v>3000000</v>
      </c>
      <c r="H27" s="152"/>
      <c r="I27" s="153">
        <f t="shared" si="0"/>
        <v>2.6251037145663831</v>
      </c>
    </row>
    <row r="28" spans="2:9" x14ac:dyDescent="0.25">
      <c r="B28" s="148" t="s">
        <v>207</v>
      </c>
      <c r="C28" s="151">
        <v>290993410</v>
      </c>
      <c r="D28" s="150"/>
      <c r="E28" s="151">
        <v>175723102.31</v>
      </c>
      <c r="F28" s="151">
        <v>8763908.8900000006</v>
      </c>
      <c r="G28" s="151">
        <v>184487011.19999999</v>
      </c>
      <c r="H28" s="152"/>
      <c r="I28" s="153">
        <f t="shared" si="0"/>
        <v>60.387313344999804</v>
      </c>
    </row>
    <row r="29" spans="2:9" x14ac:dyDescent="0.25">
      <c r="B29" s="156" t="s">
        <v>209</v>
      </c>
      <c r="C29" s="157">
        <f>C7+C17+C21</f>
        <v>2599081416.0009999</v>
      </c>
      <c r="D29" s="157"/>
      <c r="E29" s="157">
        <v>715015893.86000001</v>
      </c>
      <c r="F29" s="157">
        <v>17549612.809999999</v>
      </c>
      <c r="G29" s="157">
        <v>732565506.66999996</v>
      </c>
      <c r="H29" s="158"/>
      <c r="I29" s="159">
        <f t="shared" si="0"/>
        <v>27.510330744472721</v>
      </c>
    </row>
    <row r="30" spans="2:9" x14ac:dyDescent="0.25">
      <c r="B30" s="134" t="s">
        <v>291</v>
      </c>
    </row>
    <row r="31" spans="2:9" x14ac:dyDescent="0.25">
      <c r="B31" s="134" t="s">
        <v>292</v>
      </c>
    </row>
    <row r="32" spans="2:9" x14ac:dyDescent="0.25">
      <c r="B32" s="134" t="s">
        <v>276</v>
      </c>
    </row>
    <row r="33" spans="2:2" x14ac:dyDescent="0.25">
      <c r="B33" s="134"/>
    </row>
  </sheetData>
  <mergeCells count="2">
    <mergeCell ref="E5:G5"/>
    <mergeCell ref="I5:I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F30"/>
  <sheetViews>
    <sheetView showGridLines="0" zoomScale="86" workbookViewId="0">
      <selection sqref="A1:XFD1"/>
    </sheetView>
  </sheetViews>
  <sheetFormatPr defaultColWidth="8.85546875" defaultRowHeight="15" x14ac:dyDescent="0.25"/>
  <cols>
    <col min="1" max="1" width="4.42578125" style="80" customWidth="1"/>
    <col min="2" max="2" width="15.140625" style="80" customWidth="1"/>
    <col min="3" max="4" width="20.28515625" style="80" customWidth="1"/>
    <col min="5" max="5" width="16" style="80" customWidth="1"/>
    <col min="6" max="6" width="16.7109375" style="80" bestFit="1" customWidth="1"/>
    <col min="7" max="7" width="23.85546875" style="80" bestFit="1" customWidth="1"/>
    <col min="8" max="8" width="32" style="80" bestFit="1" customWidth="1"/>
    <col min="9" max="9" width="34.7109375" style="80" bestFit="1" customWidth="1"/>
    <col min="10" max="10" width="29.5703125" style="80" bestFit="1" customWidth="1"/>
    <col min="11" max="16384" width="8.85546875" style="80"/>
  </cols>
  <sheetData>
    <row r="2" spans="2:5" x14ac:dyDescent="0.25">
      <c r="B2" s="80" t="s">
        <v>565</v>
      </c>
    </row>
    <row r="3" spans="2:5" x14ac:dyDescent="0.25">
      <c r="B3" s="134" t="s">
        <v>566</v>
      </c>
    </row>
    <row r="4" spans="2:5" ht="8.4499999999999993" customHeight="1" x14ac:dyDescent="0.25">
      <c r="B4" s="134"/>
    </row>
    <row r="5" spans="2:5" x14ac:dyDescent="0.25">
      <c r="B5" s="160"/>
      <c r="C5" s="351" t="s">
        <v>293</v>
      </c>
      <c r="D5" s="351"/>
      <c r="E5" s="351"/>
    </row>
    <row r="6" spans="2:5" ht="34.5" x14ac:dyDescent="0.25">
      <c r="B6" s="142"/>
      <c r="C6" s="161" t="s">
        <v>294</v>
      </c>
      <c r="D6" s="161" t="s">
        <v>295</v>
      </c>
      <c r="E6" s="162" t="s">
        <v>209</v>
      </c>
    </row>
    <row r="7" spans="2:5" x14ac:dyDescent="0.25">
      <c r="B7" s="144" t="s">
        <v>213</v>
      </c>
      <c r="C7" s="163">
        <v>366475061.06999999</v>
      </c>
      <c r="D7" s="163">
        <v>137166886.82999998</v>
      </c>
      <c r="E7" s="163">
        <v>503641947.89999998</v>
      </c>
    </row>
    <row r="8" spans="2:5" x14ac:dyDescent="0.25">
      <c r="B8" s="148" t="s">
        <v>268</v>
      </c>
      <c r="C8" s="164">
        <v>155030000</v>
      </c>
      <c r="D8" s="164"/>
      <c r="E8" s="164">
        <v>155030000</v>
      </c>
    </row>
    <row r="9" spans="2:5" x14ac:dyDescent="0.25">
      <c r="B9" s="148" t="s">
        <v>192</v>
      </c>
      <c r="C9" s="164">
        <v>5600000</v>
      </c>
      <c r="D9" s="164"/>
      <c r="E9" s="164">
        <v>5600000</v>
      </c>
    </row>
    <row r="10" spans="2:5" x14ac:dyDescent="0.25">
      <c r="B10" s="148" t="s">
        <v>244</v>
      </c>
      <c r="C10" s="164">
        <v>48600000</v>
      </c>
      <c r="D10" s="164">
        <v>10593072.5</v>
      </c>
      <c r="E10" s="164">
        <v>59193072.5</v>
      </c>
    </row>
    <row r="11" spans="2:5" x14ac:dyDescent="0.25">
      <c r="B11" s="148" t="s">
        <v>193</v>
      </c>
      <c r="C11" s="164">
        <v>9801221</v>
      </c>
      <c r="D11" s="164">
        <v>23520000</v>
      </c>
      <c r="E11" s="164">
        <v>33321221</v>
      </c>
    </row>
    <row r="12" spans="2:5" x14ac:dyDescent="0.25">
      <c r="B12" s="148" t="s">
        <v>190</v>
      </c>
      <c r="C12" s="164">
        <v>1400000</v>
      </c>
      <c r="D12" s="164"/>
      <c r="E12" s="164">
        <v>1400000</v>
      </c>
    </row>
    <row r="13" spans="2:5" x14ac:dyDescent="0.25">
      <c r="B13" s="148" t="s">
        <v>269</v>
      </c>
      <c r="C13" s="164">
        <v>36475631</v>
      </c>
      <c r="D13" s="164">
        <v>12000000</v>
      </c>
      <c r="E13" s="164">
        <v>48475631</v>
      </c>
    </row>
    <row r="14" spans="2:5" x14ac:dyDescent="0.25">
      <c r="B14" s="148" t="s">
        <v>195</v>
      </c>
      <c r="C14" s="164">
        <v>16240739.07</v>
      </c>
      <c r="D14" s="164">
        <v>84539319.329999998</v>
      </c>
      <c r="E14" s="164">
        <v>100780058.40000001</v>
      </c>
    </row>
    <row r="15" spans="2:5" x14ac:dyDescent="0.25">
      <c r="B15" s="148" t="s">
        <v>270</v>
      </c>
      <c r="C15" s="164">
        <v>1020000</v>
      </c>
      <c r="D15" s="164">
        <v>6514495</v>
      </c>
      <c r="E15" s="164">
        <v>7534495</v>
      </c>
    </row>
    <row r="16" spans="2:5" x14ac:dyDescent="0.25">
      <c r="B16" s="148" t="s">
        <v>191</v>
      </c>
      <c r="C16" s="164">
        <v>92307470</v>
      </c>
      <c r="D16" s="164"/>
      <c r="E16" s="164">
        <v>92307470</v>
      </c>
    </row>
    <row r="17" spans="2:6" x14ac:dyDescent="0.25">
      <c r="B17" s="144" t="s">
        <v>214</v>
      </c>
      <c r="C17" s="163">
        <v>21168387.780000001</v>
      </c>
      <c r="D17" s="163">
        <v>14683435</v>
      </c>
      <c r="E17" s="163">
        <v>35851822.780000001</v>
      </c>
    </row>
    <row r="18" spans="2:6" x14ac:dyDescent="0.25">
      <c r="B18" s="148" t="s">
        <v>200</v>
      </c>
      <c r="C18" s="164">
        <v>12000000</v>
      </c>
      <c r="D18" s="164"/>
      <c r="E18" s="164">
        <v>12000000</v>
      </c>
    </row>
    <row r="19" spans="2:6" x14ac:dyDescent="0.25">
      <c r="B19" s="148" t="s">
        <v>199</v>
      </c>
      <c r="C19" s="164">
        <v>3103200</v>
      </c>
      <c r="D19" s="164">
        <v>14683435</v>
      </c>
      <c r="E19" s="164">
        <v>17786635</v>
      </c>
    </row>
    <row r="20" spans="2:6" x14ac:dyDescent="0.25">
      <c r="B20" s="148" t="s">
        <v>198</v>
      </c>
      <c r="C20" s="164">
        <v>6065187.7800000003</v>
      </c>
      <c r="D20" s="164"/>
      <c r="E20" s="164">
        <v>6065187.7800000003</v>
      </c>
    </row>
    <row r="21" spans="2:6" x14ac:dyDescent="0.25">
      <c r="B21" s="144" t="s">
        <v>215</v>
      </c>
      <c r="C21" s="163">
        <v>15984724.789999999</v>
      </c>
      <c r="D21" s="163">
        <v>177087011.19999999</v>
      </c>
      <c r="E21" s="163">
        <v>193071735.98999998</v>
      </c>
    </row>
    <row r="22" spans="2:6" x14ac:dyDescent="0.25">
      <c r="B22" s="148" t="s">
        <v>205</v>
      </c>
      <c r="C22" s="164">
        <v>4943324.79</v>
      </c>
      <c r="D22" s="164">
        <v>600000</v>
      </c>
      <c r="E22" s="164">
        <v>5543324.79</v>
      </c>
    </row>
    <row r="23" spans="2:6" x14ac:dyDescent="0.25">
      <c r="B23" s="148" t="s">
        <v>206</v>
      </c>
      <c r="C23" s="164">
        <v>41400</v>
      </c>
      <c r="D23" s="164"/>
      <c r="E23" s="164">
        <v>41400</v>
      </c>
    </row>
    <row r="24" spans="2:6" x14ac:dyDescent="0.25">
      <c r="B24" s="148" t="s">
        <v>203</v>
      </c>
      <c r="C24" s="165" t="s">
        <v>296</v>
      </c>
      <c r="D24" s="165" t="s">
        <v>296</v>
      </c>
      <c r="E24" s="165" t="s">
        <v>296</v>
      </c>
    </row>
    <row r="25" spans="2:6" x14ac:dyDescent="0.25">
      <c r="B25" s="148" t="s">
        <v>227</v>
      </c>
      <c r="C25" s="165" t="s">
        <v>296</v>
      </c>
      <c r="D25" s="165" t="s">
        <v>296</v>
      </c>
      <c r="E25" s="165" t="s">
        <v>296</v>
      </c>
    </row>
    <row r="26" spans="2:6" x14ac:dyDescent="0.25">
      <c r="B26" s="148" t="s">
        <v>204</v>
      </c>
      <c r="C26" s="165" t="s">
        <v>296</v>
      </c>
      <c r="D26" s="165" t="s">
        <v>296</v>
      </c>
      <c r="E26" s="165" t="s">
        <v>296</v>
      </c>
    </row>
    <row r="27" spans="2:6" x14ac:dyDescent="0.25">
      <c r="B27" s="148" t="s">
        <v>208</v>
      </c>
      <c r="C27" s="164"/>
      <c r="D27" s="164">
        <v>3000000</v>
      </c>
      <c r="E27" s="164">
        <v>3000000</v>
      </c>
    </row>
    <row r="28" spans="2:6" x14ac:dyDescent="0.25">
      <c r="B28" s="148" t="s">
        <v>207</v>
      </c>
      <c r="C28" s="164">
        <v>11000000</v>
      </c>
      <c r="D28" s="164">
        <v>173487011.19999999</v>
      </c>
      <c r="E28" s="164">
        <v>184487011.19999999</v>
      </c>
    </row>
    <row r="29" spans="2:6" x14ac:dyDescent="0.25">
      <c r="B29" s="156" t="s">
        <v>273</v>
      </c>
      <c r="C29" s="166">
        <v>403628173.63999999</v>
      </c>
      <c r="D29" s="166">
        <v>328937333.02999997</v>
      </c>
      <c r="E29" s="166">
        <v>732565506.66999996</v>
      </c>
      <c r="F29" s="154"/>
    </row>
    <row r="30" spans="2:6" x14ac:dyDescent="0.25">
      <c r="B30" s="134" t="s">
        <v>276</v>
      </c>
    </row>
  </sheetData>
  <mergeCells count="1">
    <mergeCell ref="C5:E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E29"/>
  <sheetViews>
    <sheetView showGridLines="0" zoomScale="85" zoomScaleNormal="69" workbookViewId="0">
      <selection sqref="A1:XFD1"/>
    </sheetView>
  </sheetViews>
  <sheetFormatPr defaultColWidth="8.85546875" defaultRowHeight="15" x14ac:dyDescent="0.25"/>
  <cols>
    <col min="1" max="1" width="4.42578125" style="80" customWidth="1"/>
    <col min="2" max="2" width="16.28515625" style="80" customWidth="1"/>
    <col min="3" max="5" width="17.42578125" style="80" customWidth="1"/>
    <col min="6" max="16384" width="8.85546875" style="80"/>
  </cols>
  <sheetData>
    <row r="2" spans="2:5" x14ac:dyDescent="0.25">
      <c r="B2" s="80" t="s">
        <v>567</v>
      </c>
    </row>
    <row r="3" spans="2:5" x14ac:dyDescent="0.25">
      <c r="B3" s="134" t="s">
        <v>568</v>
      </c>
    </row>
    <row r="4" spans="2:5" x14ac:dyDescent="0.25">
      <c r="B4" s="134"/>
    </row>
    <row r="5" spans="2:5" ht="22.5" x14ac:dyDescent="0.25">
      <c r="B5" s="167" t="s">
        <v>297</v>
      </c>
      <c r="C5" s="168" t="s">
        <v>298</v>
      </c>
      <c r="D5" s="168" t="s">
        <v>299</v>
      </c>
      <c r="E5" s="140" t="s">
        <v>273</v>
      </c>
    </row>
    <row r="6" spans="2:5" x14ac:dyDescent="0.25">
      <c r="B6" s="144" t="s">
        <v>213</v>
      </c>
      <c r="C6" s="163">
        <v>476167452.89999998</v>
      </c>
      <c r="D6" s="163">
        <v>26074495</v>
      </c>
      <c r="E6" s="163">
        <f>C6+D6</f>
        <v>502241947.89999998</v>
      </c>
    </row>
    <row r="7" spans="2:5" x14ac:dyDescent="0.25">
      <c r="B7" s="148" t="s">
        <v>268</v>
      </c>
      <c r="C7" s="169">
        <v>151030000</v>
      </c>
      <c r="D7" s="169">
        <v>4000000</v>
      </c>
      <c r="E7" s="164">
        <f>SUM(C7:D7)</f>
        <v>155030000</v>
      </c>
    </row>
    <row r="8" spans="2:5" x14ac:dyDescent="0.25">
      <c r="B8" s="148" t="s">
        <v>192</v>
      </c>
      <c r="C8" s="169">
        <v>5600000</v>
      </c>
      <c r="D8" s="169"/>
      <c r="E8" s="164">
        <f t="shared" ref="E8:E15" si="0">SUM(C8:D8)</f>
        <v>5600000</v>
      </c>
    </row>
    <row r="9" spans="2:5" x14ac:dyDescent="0.25">
      <c r="B9" s="148" t="s">
        <v>244</v>
      </c>
      <c r="C9" s="169">
        <v>51143072.5</v>
      </c>
      <c r="D9" s="169">
        <v>8050000</v>
      </c>
      <c r="E9" s="164">
        <f t="shared" si="0"/>
        <v>59193072.5</v>
      </c>
    </row>
    <row r="10" spans="2:5" x14ac:dyDescent="0.25">
      <c r="B10" s="148" t="s">
        <v>193</v>
      </c>
      <c r="C10" s="169">
        <v>33321221</v>
      </c>
      <c r="D10" s="169"/>
      <c r="E10" s="164">
        <f t="shared" si="0"/>
        <v>33321221</v>
      </c>
    </row>
    <row r="11" spans="2:5" x14ac:dyDescent="0.25">
      <c r="B11" s="148" t="s">
        <v>190</v>
      </c>
      <c r="C11" s="169"/>
      <c r="D11" s="169"/>
      <c r="E11" s="164">
        <f t="shared" si="0"/>
        <v>0</v>
      </c>
    </row>
    <row r="12" spans="2:5" x14ac:dyDescent="0.25">
      <c r="B12" s="148" t="s">
        <v>269</v>
      </c>
      <c r="C12" s="169">
        <v>48475631</v>
      </c>
      <c r="D12" s="169"/>
      <c r="E12" s="164">
        <f t="shared" si="0"/>
        <v>48475631</v>
      </c>
    </row>
    <row r="13" spans="2:5" x14ac:dyDescent="0.25">
      <c r="B13" s="148" t="s">
        <v>195</v>
      </c>
      <c r="C13" s="169">
        <v>89030058.400000006</v>
      </c>
      <c r="D13" s="169">
        <v>11750000</v>
      </c>
      <c r="E13" s="164">
        <f t="shared" si="0"/>
        <v>100780058.40000001</v>
      </c>
    </row>
    <row r="14" spans="2:5" x14ac:dyDescent="0.25">
      <c r="B14" s="148" t="s">
        <v>270</v>
      </c>
      <c r="C14" s="169">
        <v>5260000</v>
      </c>
      <c r="D14" s="169">
        <v>2274495</v>
      </c>
      <c r="E14" s="164">
        <f t="shared" si="0"/>
        <v>7534495</v>
      </c>
    </row>
    <row r="15" spans="2:5" x14ac:dyDescent="0.25">
      <c r="B15" s="148" t="s">
        <v>191</v>
      </c>
      <c r="C15" s="169">
        <v>92307470</v>
      </c>
      <c r="D15" s="169"/>
      <c r="E15" s="164">
        <f t="shared" si="0"/>
        <v>92307470</v>
      </c>
    </row>
    <row r="16" spans="2:5" x14ac:dyDescent="0.25">
      <c r="B16" s="144" t="s">
        <v>214</v>
      </c>
      <c r="C16" s="163">
        <v>30748622.780000001</v>
      </c>
      <c r="D16" s="163">
        <v>5103200</v>
      </c>
      <c r="E16" s="163">
        <f>C16+D16</f>
        <v>35851822.780000001</v>
      </c>
    </row>
    <row r="17" spans="2:5" x14ac:dyDescent="0.25">
      <c r="B17" s="148" t="s">
        <v>200</v>
      </c>
      <c r="C17" s="169">
        <v>12000000</v>
      </c>
      <c r="D17" s="169"/>
      <c r="E17" s="164">
        <f>SUM(C17:D17)</f>
        <v>12000000</v>
      </c>
    </row>
    <row r="18" spans="2:5" x14ac:dyDescent="0.25">
      <c r="B18" s="148" t="s">
        <v>199</v>
      </c>
      <c r="C18" s="169">
        <v>12683435</v>
      </c>
      <c r="D18" s="169">
        <v>5103200</v>
      </c>
      <c r="E18" s="164">
        <f t="shared" ref="E18:E19" si="1">SUM(C18:D18)</f>
        <v>17786635</v>
      </c>
    </row>
    <row r="19" spans="2:5" x14ac:dyDescent="0.25">
      <c r="B19" s="148" t="s">
        <v>198</v>
      </c>
      <c r="C19" s="169">
        <v>6065187.7800000003</v>
      </c>
      <c r="D19" s="169"/>
      <c r="E19" s="164">
        <f t="shared" si="1"/>
        <v>6065187.7800000003</v>
      </c>
    </row>
    <row r="20" spans="2:5" x14ac:dyDescent="0.25">
      <c r="B20" s="144" t="s">
        <v>215</v>
      </c>
      <c r="C20" s="163">
        <v>192471735.98999998</v>
      </c>
      <c r="D20" s="163">
        <v>600000</v>
      </c>
      <c r="E20" s="163">
        <f>SUM(C20:D20)</f>
        <v>193071735.98999998</v>
      </c>
    </row>
    <row r="21" spans="2:5" x14ac:dyDescent="0.25">
      <c r="B21" s="148" t="s">
        <v>205</v>
      </c>
      <c r="C21" s="169">
        <v>4943324.79</v>
      </c>
      <c r="D21" s="169">
        <v>600000</v>
      </c>
      <c r="E21" s="164">
        <f>SUM(C21:D21)</f>
        <v>5543324.79</v>
      </c>
    </row>
    <row r="22" spans="2:5" x14ac:dyDescent="0.25">
      <c r="B22" s="148" t="s">
        <v>206</v>
      </c>
      <c r="C22" s="169">
        <v>41400</v>
      </c>
      <c r="D22" s="169"/>
      <c r="E22" s="164">
        <f t="shared" ref="E22:E27" si="2">SUM(C22:D22)</f>
        <v>41400</v>
      </c>
    </row>
    <row r="23" spans="2:5" x14ac:dyDescent="0.25">
      <c r="B23" s="148" t="s">
        <v>203</v>
      </c>
      <c r="C23" s="165" t="s">
        <v>296</v>
      </c>
      <c r="D23" s="165" t="s">
        <v>296</v>
      </c>
      <c r="E23" s="165" t="s">
        <v>296</v>
      </c>
    </row>
    <row r="24" spans="2:5" x14ac:dyDescent="0.25">
      <c r="B24" s="148" t="s">
        <v>227</v>
      </c>
      <c r="C24" s="165" t="s">
        <v>296</v>
      </c>
      <c r="D24" s="165" t="s">
        <v>296</v>
      </c>
      <c r="E24" s="165" t="s">
        <v>296</v>
      </c>
    </row>
    <row r="25" spans="2:5" x14ac:dyDescent="0.25">
      <c r="B25" s="148" t="s">
        <v>204</v>
      </c>
      <c r="C25" s="165" t="s">
        <v>296</v>
      </c>
      <c r="D25" s="165" t="s">
        <v>296</v>
      </c>
      <c r="E25" s="165" t="s">
        <v>296</v>
      </c>
    </row>
    <row r="26" spans="2:5" x14ac:dyDescent="0.25">
      <c r="B26" s="148" t="s">
        <v>208</v>
      </c>
      <c r="C26" s="169">
        <v>3000000</v>
      </c>
      <c r="D26" s="169"/>
      <c r="E26" s="164">
        <f t="shared" si="2"/>
        <v>3000000</v>
      </c>
    </row>
    <row r="27" spans="2:5" x14ac:dyDescent="0.25">
      <c r="B27" s="148" t="s">
        <v>207</v>
      </c>
      <c r="C27" s="169">
        <v>184487011.19999999</v>
      </c>
      <c r="D27" s="169"/>
      <c r="E27" s="164">
        <f t="shared" si="2"/>
        <v>184487011.19999999</v>
      </c>
    </row>
    <row r="28" spans="2:5" x14ac:dyDescent="0.25">
      <c r="B28" s="156" t="s">
        <v>209</v>
      </c>
      <c r="C28" s="166">
        <f>SUM(C6+C16+C20)</f>
        <v>699387811.66999996</v>
      </c>
      <c r="D28" s="166">
        <f>D6+D16+D20</f>
        <v>31777695</v>
      </c>
      <c r="E28" s="166">
        <f>SUM(C28:D28)</f>
        <v>731165506.66999996</v>
      </c>
    </row>
    <row r="29" spans="2:5" x14ac:dyDescent="0.25">
      <c r="B29" s="134" t="s">
        <v>276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E36"/>
  <sheetViews>
    <sheetView topLeftCell="A2" zoomScale="108" zoomScaleNormal="108" workbookViewId="0">
      <selection activeCell="C4" sqref="C4:C15"/>
    </sheetView>
  </sheetViews>
  <sheetFormatPr defaultColWidth="8.85546875" defaultRowHeight="15" x14ac:dyDescent="0.25"/>
  <cols>
    <col min="1" max="1" width="8.85546875" style="80"/>
    <col min="2" max="2" width="17.7109375" style="80" customWidth="1"/>
    <col min="3" max="3" width="14.7109375" style="80" customWidth="1"/>
    <col min="4" max="4" width="13.28515625" style="80" customWidth="1"/>
    <col min="5" max="5" width="13.7109375" style="80" bestFit="1" customWidth="1"/>
    <col min="6" max="16384" width="8.85546875" style="80"/>
  </cols>
  <sheetData>
    <row r="2" spans="2:4" x14ac:dyDescent="0.25">
      <c r="B2" s="134" t="s">
        <v>569</v>
      </c>
    </row>
    <row r="4" spans="2:4" x14ac:dyDescent="0.25">
      <c r="C4" s="170" t="s">
        <v>300</v>
      </c>
      <c r="D4" s="297" t="s">
        <v>302</v>
      </c>
    </row>
    <row r="5" spans="2:4" x14ac:dyDescent="0.25">
      <c r="B5" s="118" t="s">
        <v>275</v>
      </c>
      <c r="C5" s="80">
        <v>380000</v>
      </c>
      <c r="D5" s="172">
        <v>5.4333231671943941E-2</v>
      </c>
    </row>
    <row r="6" spans="2:4" x14ac:dyDescent="0.25">
      <c r="B6" s="118" t="s">
        <v>274</v>
      </c>
      <c r="C6" s="80">
        <v>2771404</v>
      </c>
      <c r="D6" s="135">
        <v>0.39626140944355825</v>
      </c>
    </row>
    <row r="7" spans="2:4" x14ac:dyDescent="0.25">
      <c r="B7" s="118" t="s">
        <v>241</v>
      </c>
      <c r="C7" s="80">
        <v>7510000</v>
      </c>
      <c r="D7" s="135">
        <v>1.0737962364639446</v>
      </c>
    </row>
    <row r="8" spans="2:4" x14ac:dyDescent="0.25">
      <c r="B8" s="118" t="s">
        <v>262</v>
      </c>
      <c r="C8" s="80">
        <v>11153360</v>
      </c>
      <c r="D8" s="135">
        <v>1.5947318231594545</v>
      </c>
    </row>
    <row r="9" spans="2:4" x14ac:dyDescent="0.25">
      <c r="B9" s="118" t="s">
        <v>263</v>
      </c>
      <c r="C9" s="80">
        <v>13480000</v>
      </c>
      <c r="D9" s="135">
        <v>1.927399902467906</v>
      </c>
    </row>
    <row r="10" spans="2:4" x14ac:dyDescent="0.25">
      <c r="B10" s="118" t="s">
        <v>247</v>
      </c>
      <c r="C10" s="80">
        <v>17000000</v>
      </c>
      <c r="D10" s="135">
        <v>2.4306972063764398</v>
      </c>
    </row>
    <row r="11" spans="2:4" x14ac:dyDescent="0.25">
      <c r="B11" s="118" t="s">
        <v>243</v>
      </c>
      <c r="C11" s="80">
        <v>17413005</v>
      </c>
      <c r="D11" s="135">
        <v>2.5461726245241421</v>
      </c>
    </row>
    <row r="12" spans="2:4" x14ac:dyDescent="0.25">
      <c r="B12" s="118" t="s">
        <v>265</v>
      </c>
      <c r="C12" s="80">
        <v>25125760.950000003</v>
      </c>
      <c r="D12" s="135">
        <v>3.5925362911321908</v>
      </c>
    </row>
    <row r="13" spans="2:4" x14ac:dyDescent="0.25">
      <c r="B13" s="118" t="s">
        <v>245</v>
      </c>
      <c r="C13" s="80">
        <v>68457610.50999999</v>
      </c>
      <c r="D13" s="135">
        <v>10.087240974580768</v>
      </c>
    </row>
    <row r="14" spans="2:4" x14ac:dyDescent="0.25">
      <c r="B14" s="118" t="s">
        <v>261</v>
      </c>
      <c r="C14" s="80">
        <v>518547058.39999992</v>
      </c>
      <c r="D14" s="135">
        <v>76.296830300179664</v>
      </c>
    </row>
    <row r="15" spans="2:4" x14ac:dyDescent="0.25">
      <c r="C15" s="80">
        <f>SUM(C5:C14)</f>
        <v>681838198.8599999</v>
      </c>
      <c r="D15" s="298">
        <v>100.00000000000001</v>
      </c>
    </row>
    <row r="19" spans="2:2" x14ac:dyDescent="0.25">
      <c r="B19" s="134" t="s">
        <v>276</v>
      </c>
    </row>
    <row r="33" spans="3:5" x14ac:dyDescent="0.25">
      <c r="C33" s="135"/>
      <c r="D33" s="135"/>
    </row>
    <row r="34" spans="3:5" x14ac:dyDescent="0.25">
      <c r="C34" s="135"/>
      <c r="D34" s="135"/>
    </row>
    <row r="35" spans="3:5" x14ac:dyDescent="0.25">
      <c r="C35" s="135"/>
      <c r="D35" s="135"/>
      <c r="E35" s="171"/>
    </row>
    <row r="36" spans="3:5" x14ac:dyDescent="0.25">
      <c r="C36" s="135"/>
      <c r="D36" s="135"/>
      <c r="E36" s="171"/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G17"/>
  <sheetViews>
    <sheetView workbookViewId="0">
      <selection activeCell="L9" sqref="L9"/>
    </sheetView>
  </sheetViews>
  <sheetFormatPr defaultColWidth="8.85546875" defaultRowHeight="15" x14ac:dyDescent="0.25"/>
  <cols>
    <col min="1" max="1" width="6.42578125" style="80" customWidth="1"/>
    <col min="2" max="2" width="14.7109375" style="80" bestFit="1" customWidth="1"/>
    <col min="3" max="3" width="15" style="80" bestFit="1" customWidth="1"/>
    <col min="4" max="4" width="14.7109375" style="80" bestFit="1" customWidth="1"/>
    <col min="5" max="5" width="12.28515625" style="80" customWidth="1"/>
    <col min="6" max="16384" width="8.85546875" style="80"/>
  </cols>
  <sheetData>
    <row r="2" spans="2:7" x14ac:dyDescent="0.25">
      <c r="B2" s="134" t="s">
        <v>570</v>
      </c>
    </row>
    <row r="3" spans="2:7" x14ac:dyDescent="0.25">
      <c r="B3" s="80" t="s">
        <v>571</v>
      </c>
    </row>
    <row r="6" spans="2:7" ht="28.9" customHeight="1" x14ac:dyDescent="0.25">
      <c r="B6" s="310"/>
      <c r="C6" s="312" t="s">
        <v>305</v>
      </c>
      <c r="D6" s="311" t="s">
        <v>303</v>
      </c>
      <c r="E6" s="311" t="s">
        <v>304</v>
      </c>
      <c r="F6" s="311" t="s">
        <v>303</v>
      </c>
      <c r="G6" s="315" t="s">
        <v>304</v>
      </c>
    </row>
    <row r="7" spans="2:7" x14ac:dyDescent="0.25">
      <c r="B7" s="310" t="s">
        <v>213</v>
      </c>
      <c r="C7" s="313">
        <v>71.59633774919017</v>
      </c>
      <c r="D7" s="313">
        <v>9.0220739369111911</v>
      </c>
      <c r="E7" s="313">
        <v>90.977926063088802</v>
      </c>
      <c r="F7" s="314">
        <v>6.4594745278525956</v>
      </c>
      <c r="G7" s="314">
        <v>65.136863221337563</v>
      </c>
    </row>
    <row r="8" spans="2:7" x14ac:dyDescent="0.25">
      <c r="B8" s="310" t="s">
        <v>214</v>
      </c>
      <c r="C8" s="313">
        <v>52.702401977302479</v>
      </c>
      <c r="D8" s="313">
        <v>26.595327940741974</v>
      </c>
      <c r="E8" s="313">
        <v>73.404672059258019</v>
      </c>
      <c r="F8" s="314">
        <v>14.016376638511677</v>
      </c>
      <c r="G8" s="314">
        <v>38.686025338790799</v>
      </c>
    </row>
    <row r="9" spans="2:7" x14ac:dyDescent="0.25">
      <c r="B9" s="310" t="s">
        <v>215</v>
      </c>
      <c r="C9" s="313">
        <v>91.695027476226159</v>
      </c>
      <c r="D9" s="313">
        <v>0</v>
      </c>
      <c r="E9" s="313">
        <v>100</v>
      </c>
      <c r="F9" s="314">
        <v>0</v>
      </c>
      <c r="G9" s="314">
        <v>91.695027476226159</v>
      </c>
    </row>
    <row r="10" spans="2:7" x14ac:dyDescent="0.25">
      <c r="B10" s="310" t="s">
        <v>16</v>
      </c>
      <c r="C10" s="313">
        <v>76.3</v>
      </c>
      <c r="D10" s="313">
        <v>6.5717865139351055</v>
      </c>
      <c r="E10" s="313">
        <v>93.428213486064891</v>
      </c>
      <c r="F10" s="314">
        <v>5.0142731101324856</v>
      </c>
      <c r="G10" s="314">
        <v>71.285726889867504</v>
      </c>
    </row>
    <row r="17" spans="2:2" x14ac:dyDescent="0.25">
      <c r="B17" s="134" t="s">
        <v>276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C19"/>
  <sheetViews>
    <sheetView zoomScaleNormal="100" workbookViewId="0">
      <selection activeCell="B2" sqref="B2"/>
    </sheetView>
  </sheetViews>
  <sheetFormatPr defaultColWidth="8.85546875" defaultRowHeight="15" x14ac:dyDescent="0.25"/>
  <cols>
    <col min="1" max="1" width="8.85546875" style="80"/>
    <col min="2" max="2" width="57.140625" style="80" bestFit="1" customWidth="1"/>
    <col min="3" max="3" width="17.7109375" style="80" customWidth="1"/>
    <col min="4" max="16384" width="8.85546875" style="80"/>
  </cols>
  <sheetData>
    <row r="2" spans="2:3" x14ac:dyDescent="0.25">
      <c r="B2" s="134" t="s">
        <v>572</v>
      </c>
    </row>
    <row r="6" spans="2:3" x14ac:dyDescent="0.25">
      <c r="B6" s="118" t="s">
        <v>249</v>
      </c>
      <c r="C6" s="135">
        <v>37.919679196367142</v>
      </c>
    </row>
    <row r="7" spans="2:3" x14ac:dyDescent="0.25">
      <c r="B7" s="118" t="s">
        <v>251</v>
      </c>
      <c r="C7" s="135">
        <v>14.63290525005039</v>
      </c>
    </row>
    <row r="8" spans="2:3" x14ac:dyDescent="0.25">
      <c r="B8" s="118" t="s">
        <v>307</v>
      </c>
      <c r="C8" s="135">
        <v>39.265576058930648</v>
      </c>
    </row>
    <row r="9" spans="2:3" x14ac:dyDescent="0.25">
      <c r="B9" s="118" t="s">
        <v>253</v>
      </c>
      <c r="C9" s="135">
        <v>8.1818394946518307</v>
      </c>
    </row>
    <row r="10" spans="2:3" x14ac:dyDescent="0.25">
      <c r="B10" s="173" t="s">
        <v>301</v>
      </c>
      <c r="C10" s="174">
        <v>100</v>
      </c>
    </row>
    <row r="19" spans="2:2" x14ac:dyDescent="0.25">
      <c r="B19" s="309" t="s">
        <v>276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H12"/>
  <sheetViews>
    <sheetView showGridLines="0" zoomScale="120" zoomScaleNormal="120" workbookViewId="0">
      <selection activeCell="B12" sqref="B12"/>
    </sheetView>
  </sheetViews>
  <sheetFormatPr defaultColWidth="8.85546875" defaultRowHeight="15" x14ac:dyDescent="0.25"/>
  <cols>
    <col min="1" max="1" width="3.5703125" style="80" customWidth="1"/>
    <col min="2" max="2" width="19.7109375" style="80" customWidth="1"/>
    <col min="3" max="3" width="11.7109375" style="80" customWidth="1"/>
    <col min="4" max="4" width="5.7109375" style="80" customWidth="1"/>
    <col min="5" max="5" width="0.7109375" style="80" customWidth="1"/>
    <col min="6" max="6" width="10.140625" style="80" customWidth="1"/>
    <col min="7" max="7" width="9.140625" style="80" customWidth="1"/>
    <col min="8" max="8" width="9.7109375" style="80" customWidth="1"/>
    <col min="9" max="9" width="8.7109375" style="80" customWidth="1"/>
    <col min="10" max="16384" width="8.85546875" style="80"/>
  </cols>
  <sheetData>
    <row r="2" spans="2:8" x14ac:dyDescent="0.25">
      <c r="B2" s="320" t="s">
        <v>573</v>
      </c>
    </row>
    <row r="3" spans="2:8" x14ac:dyDescent="0.25">
      <c r="B3" s="320" t="s">
        <v>574</v>
      </c>
    </row>
    <row r="4" spans="2:8" ht="7.15" customHeight="1" x14ac:dyDescent="0.25">
      <c r="B4" s="134"/>
    </row>
    <row r="5" spans="2:8" x14ac:dyDescent="0.25">
      <c r="B5" s="294" t="s">
        <v>308</v>
      </c>
      <c r="C5" s="296" t="s">
        <v>306</v>
      </c>
      <c r="D5" s="296"/>
      <c r="E5" s="175"/>
      <c r="F5" s="296" t="s">
        <v>309</v>
      </c>
      <c r="G5" s="296"/>
      <c r="H5" s="296"/>
    </row>
    <row r="6" spans="2:8" ht="22.5" x14ac:dyDescent="0.25">
      <c r="B6" s="295"/>
      <c r="C6" s="176" t="s">
        <v>310</v>
      </c>
      <c r="D6" s="176" t="s">
        <v>302</v>
      </c>
      <c r="E6" s="176"/>
      <c r="F6" s="177" t="s">
        <v>213</v>
      </c>
      <c r="G6" s="177" t="s">
        <v>214</v>
      </c>
      <c r="H6" s="177" t="s">
        <v>215</v>
      </c>
    </row>
    <row r="7" spans="2:8" ht="34.5" x14ac:dyDescent="0.25">
      <c r="B7" s="178" t="s">
        <v>249</v>
      </c>
      <c r="C7" s="179">
        <v>12050000</v>
      </c>
      <c r="D7" s="180">
        <v>37.919679196367142</v>
      </c>
      <c r="E7" s="180"/>
      <c r="F7" s="180">
        <v>46.213742586385656</v>
      </c>
      <c r="G7" s="180"/>
      <c r="H7" s="180"/>
    </row>
    <row r="8" spans="2:8" ht="23.25" x14ac:dyDescent="0.25">
      <c r="B8" s="181" t="s">
        <v>251</v>
      </c>
      <c r="C8" s="169">
        <v>4650000</v>
      </c>
      <c r="D8" s="182">
        <v>14.63290525005039</v>
      </c>
      <c r="E8" s="182"/>
      <c r="F8" s="182">
        <v>17.833518923377039</v>
      </c>
      <c r="G8" s="182"/>
      <c r="H8" s="182"/>
    </row>
    <row r="9" spans="2:8" ht="34.5" x14ac:dyDescent="0.25">
      <c r="B9" s="178" t="s">
        <v>307</v>
      </c>
      <c r="C9" s="179">
        <v>12477695</v>
      </c>
      <c r="D9" s="180">
        <v>39.265576058930648</v>
      </c>
      <c r="E9" s="180"/>
      <c r="F9" s="180">
        <v>35.952738490237302</v>
      </c>
      <c r="G9" s="180">
        <v>60.808904216961899</v>
      </c>
      <c r="H9" s="180"/>
    </row>
    <row r="10" spans="2:8" ht="23.25" x14ac:dyDescent="0.25">
      <c r="B10" s="183" t="s">
        <v>253</v>
      </c>
      <c r="C10" s="184">
        <v>2600000</v>
      </c>
      <c r="D10" s="185">
        <v>8.1818394946518307</v>
      </c>
      <c r="E10" s="185"/>
      <c r="F10" s="185"/>
      <c r="G10" s="185">
        <v>39.191095783038094</v>
      </c>
      <c r="H10" s="185">
        <v>100</v>
      </c>
    </row>
    <row r="11" spans="2:8" x14ac:dyDescent="0.25">
      <c r="B11" s="186" t="s">
        <v>301</v>
      </c>
      <c r="C11" s="187">
        <v>31777695</v>
      </c>
      <c r="D11" s="188">
        <v>100</v>
      </c>
      <c r="E11" s="188"/>
      <c r="F11" s="189">
        <v>100</v>
      </c>
      <c r="G11" s="189">
        <v>100</v>
      </c>
      <c r="H11" s="189">
        <v>100</v>
      </c>
    </row>
    <row r="12" spans="2:8" x14ac:dyDescent="0.25">
      <c r="B12" s="326" t="s">
        <v>276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R28"/>
  <sheetViews>
    <sheetView showGridLines="0" zoomScale="84" zoomScaleNormal="85" workbookViewId="0">
      <selection activeCell="B2" sqref="B2"/>
    </sheetView>
  </sheetViews>
  <sheetFormatPr defaultColWidth="8.7109375" defaultRowHeight="15" x14ac:dyDescent="0.25"/>
  <cols>
    <col min="1" max="1" width="3.85546875" style="190" customWidth="1"/>
    <col min="2" max="2" width="16.42578125" style="190" customWidth="1"/>
    <col min="3" max="5" width="15.85546875" style="190" customWidth="1"/>
    <col min="6" max="6" width="6.42578125" style="190" customWidth="1"/>
    <col min="7" max="7" width="5.7109375" style="190" customWidth="1"/>
    <col min="8" max="8" width="8.7109375" style="80"/>
    <col min="9" max="16384" width="8.7109375" style="190"/>
  </cols>
  <sheetData>
    <row r="2" spans="2:18" x14ac:dyDescent="0.25">
      <c r="B2" s="308" t="s">
        <v>575</v>
      </c>
    </row>
    <row r="3" spans="2:18" ht="10.15" customHeight="1" x14ac:dyDescent="0.25">
      <c r="B3" s="134"/>
    </row>
    <row r="4" spans="2:18" s="80" customFormat="1" ht="67.5" customHeight="1" x14ac:dyDescent="0.25">
      <c r="B4" s="191" t="s">
        <v>297</v>
      </c>
      <c r="C4" s="168" t="s">
        <v>311</v>
      </c>
      <c r="D4" s="168" t="s">
        <v>312</v>
      </c>
      <c r="E4" s="168" t="s">
        <v>313</v>
      </c>
      <c r="F4" s="168" t="s">
        <v>314</v>
      </c>
      <c r="G4" s="168" t="s">
        <v>315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</row>
    <row r="5" spans="2:18" s="80" customFormat="1" x14ac:dyDescent="0.25">
      <c r="B5" s="192" t="s">
        <v>213</v>
      </c>
      <c r="C5" s="193">
        <v>1572760950</v>
      </c>
      <c r="D5" s="193">
        <v>502736455.96000004</v>
      </c>
      <c r="E5" s="193">
        <v>181882647.31999999</v>
      </c>
      <c r="F5" s="194">
        <v>31.965217343423998</v>
      </c>
      <c r="G5" s="194">
        <v>11.564544969151223</v>
      </c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80" customFormat="1" x14ac:dyDescent="0.25">
      <c r="B6" s="195" t="s">
        <v>188</v>
      </c>
      <c r="C6" s="196">
        <v>362221350</v>
      </c>
      <c r="D6" s="196">
        <v>182028866.05000001</v>
      </c>
      <c r="E6" s="196">
        <v>50105219.700000003</v>
      </c>
      <c r="F6" s="197">
        <v>50.25348893708226</v>
      </c>
      <c r="G6" s="197">
        <v>13.832762673983739</v>
      </c>
      <c r="I6" s="190"/>
      <c r="J6" s="190"/>
      <c r="K6" s="190"/>
      <c r="L6" s="190"/>
      <c r="M6" s="190"/>
      <c r="N6" s="190"/>
      <c r="O6" s="190"/>
      <c r="P6" s="190"/>
      <c r="Q6" s="190"/>
      <c r="R6" s="190"/>
    </row>
    <row r="7" spans="2:18" s="80" customFormat="1" x14ac:dyDescent="0.25">
      <c r="B7" s="195" t="s">
        <v>189</v>
      </c>
      <c r="C7" s="196">
        <v>23379600</v>
      </c>
      <c r="D7" s="196">
        <v>4455880.3</v>
      </c>
      <c r="E7" s="196">
        <v>0</v>
      </c>
      <c r="F7" s="197">
        <v>19.058838902290887</v>
      </c>
      <c r="G7" s="197">
        <v>0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</row>
    <row r="8" spans="2:18" s="80" customFormat="1" x14ac:dyDescent="0.25">
      <c r="B8" s="198" t="s">
        <v>190</v>
      </c>
      <c r="C8" s="196">
        <v>51400000</v>
      </c>
      <c r="D8" s="196">
        <v>2685000</v>
      </c>
      <c r="E8" s="196">
        <v>0</v>
      </c>
      <c r="F8" s="197">
        <v>5.2237354085603114</v>
      </c>
      <c r="G8" s="197">
        <v>0</v>
      </c>
      <c r="I8" s="190"/>
      <c r="J8" s="190"/>
      <c r="K8" s="190"/>
      <c r="L8" s="190"/>
      <c r="M8" s="190"/>
      <c r="N8" s="190"/>
      <c r="O8" s="190"/>
      <c r="P8" s="190"/>
      <c r="Q8" s="190"/>
      <c r="R8" s="190"/>
    </row>
    <row r="9" spans="2:18" s="80" customFormat="1" x14ac:dyDescent="0.25">
      <c r="B9" s="198" t="s">
        <v>191</v>
      </c>
      <c r="C9" s="196">
        <v>245735000</v>
      </c>
      <c r="D9" s="196">
        <v>106164610.48999999</v>
      </c>
      <c r="E9" s="196">
        <v>48394817.68</v>
      </c>
      <c r="F9" s="197">
        <v>43.202885421287156</v>
      </c>
      <c r="G9" s="197">
        <v>19.693905092884613</v>
      </c>
      <c r="I9" s="190"/>
      <c r="J9" s="190"/>
      <c r="K9" s="190"/>
      <c r="L9" s="190"/>
      <c r="M9" s="190"/>
      <c r="N9" s="190"/>
      <c r="O9" s="190"/>
      <c r="P9" s="190"/>
      <c r="Q9" s="190"/>
      <c r="R9" s="190"/>
    </row>
    <row r="10" spans="2:18" s="80" customFormat="1" x14ac:dyDescent="0.25">
      <c r="B10" s="198" t="s">
        <v>192</v>
      </c>
      <c r="C10" s="196">
        <v>60240000</v>
      </c>
      <c r="D10" s="196">
        <v>17568994</v>
      </c>
      <c r="E10" s="196">
        <v>6367819.0300000003</v>
      </c>
      <c r="F10" s="197">
        <v>29.164996679946881</v>
      </c>
      <c r="G10" s="197">
        <v>10.57074872177955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</row>
    <row r="11" spans="2:18" s="80" customFormat="1" x14ac:dyDescent="0.25">
      <c r="B11" s="198" t="s">
        <v>193</v>
      </c>
      <c r="C11" s="196">
        <v>85000000</v>
      </c>
      <c r="D11" s="196">
        <v>15259700.48</v>
      </c>
      <c r="E11" s="196">
        <v>8651801.0399999991</v>
      </c>
      <c r="F11" s="197">
        <v>17.952588800000001</v>
      </c>
      <c r="G11" s="197">
        <v>10.178589458823527</v>
      </c>
      <c r="I11" s="190"/>
      <c r="J11" s="190"/>
      <c r="K11" s="190"/>
      <c r="L11" s="190"/>
      <c r="M11" s="190"/>
      <c r="N11" s="190"/>
      <c r="O11" s="190"/>
      <c r="P11" s="190"/>
      <c r="Q11" s="190"/>
      <c r="R11" s="190"/>
    </row>
    <row r="12" spans="2:18" s="80" customFormat="1" x14ac:dyDescent="0.25">
      <c r="B12" s="195" t="s">
        <v>194</v>
      </c>
      <c r="C12" s="196">
        <v>340000000</v>
      </c>
      <c r="D12" s="196">
        <v>69163552.890000001</v>
      </c>
      <c r="E12" s="196">
        <v>47849774.619999997</v>
      </c>
      <c r="F12" s="197">
        <v>20.342221438235295</v>
      </c>
      <c r="G12" s="197">
        <v>14.073463123529411</v>
      </c>
      <c r="I12" s="190"/>
      <c r="J12" s="190"/>
      <c r="K12" s="190"/>
      <c r="L12" s="190"/>
      <c r="M12" s="190"/>
      <c r="N12" s="190"/>
      <c r="O12" s="190"/>
      <c r="P12" s="190"/>
      <c r="Q12" s="190"/>
      <c r="R12" s="190"/>
    </row>
    <row r="13" spans="2:18" s="80" customFormat="1" x14ac:dyDescent="0.25">
      <c r="B13" s="198" t="s">
        <v>195</v>
      </c>
      <c r="C13" s="196">
        <v>171785000</v>
      </c>
      <c r="D13" s="196">
        <v>67674751.829999998</v>
      </c>
      <c r="E13" s="196">
        <v>3910676.1</v>
      </c>
      <c r="F13" s="197">
        <v>39.395029734842971</v>
      </c>
      <c r="G13" s="197">
        <v>2.2764945134907006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</row>
    <row r="14" spans="2:18" s="80" customFormat="1" x14ac:dyDescent="0.25">
      <c r="B14" s="199" t="s">
        <v>196</v>
      </c>
      <c r="C14" s="196">
        <v>233000000</v>
      </c>
      <c r="D14" s="196">
        <v>37735099.920000002</v>
      </c>
      <c r="E14" s="196">
        <v>16602539.15</v>
      </c>
      <c r="F14" s="197">
        <v>16.195321854077253</v>
      </c>
      <c r="G14" s="197">
        <v>7.1255532832618025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</row>
    <row r="15" spans="2:18" s="80" customFormat="1" x14ac:dyDescent="0.25">
      <c r="B15" s="192" t="s">
        <v>214</v>
      </c>
      <c r="C15" s="200">
        <v>179445000</v>
      </c>
      <c r="D15" s="200">
        <v>32492877.32</v>
      </c>
      <c r="E15" s="200">
        <v>9201602.3200000003</v>
      </c>
      <c r="F15" s="194">
        <v>18.107429752849065</v>
      </c>
      <c r="G15" s="194">
        <v>5.1278120426871743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</row>
    <row r="16" spans="2:18" s="80" customFormat="1" x14ac:dyDescent="0.25">
      <c r="B16" s="198" t="s">
        <v>198</v>
      </c>
      <c r="C16" s="93">
        <v>51245000</v>
      </c>
      <c r="D16" s="93">
        <v>6002822.7800000003</v>
      </c>
      <c r="E16" s="196">
        <v>1179048.9099999999</v>
      </c>
      <c r="F16" s="197">
        <v>11.713967762708558</v>
      </c>
      <c r="G16" s="197">
        <v>2.3008077080690796</v>
      </c>
      <c r="I16" s="190"/>
      <c r="J16" s="190"/>
      <c r="K16" s="190"/>
      <c r="L16" s="190"/>
      <c r="M16" s="190"/>
      <c r="N16" s="190"/>
      <c r="O16" s="190"/>
      <c r="P16" s="190"/>
      <c r="Q16" s="190"/>
      <c r="R16" s="190"/>
    </row>
    <row r="17" spans="2:18" s="80" customFormat="1" x14ac:dyDescent="0.25">
      <c r="B17" s="198" t="s">
        <v>199</v>
      </c>
      <c r="C17" s="196">
        <v>44700000</v>
      </c>
      <c r="D17" s="196">
        <v>15305751.76</v>
      </c>
      <c r="E17" s="196">
        <v>8022553.4100000001</v>
      </c>
      <c r="F17" s="197">
        <v>34.241055391498882</v>
      </c>
      <c r="G17" s="197">
        <v>17.947546778523492</v>
      </c>
      <c r="I17" s="190"/>
      <c r="J17" s="190"/>
      <c r="K17" s="190"/>
      <c r="L17" s="190"/>
      <c r="M17" s="190"/>
      <c r="N17" s="190"/>
      <c r="O17" s="190"/>
      <c r="P17" s="190"/>
      <c r="Q17" s="190"/>
      <c r="R17" s="190"/>
    </row>
    <row r="18" spans="2:18" s="80" customFormat="1" x14ac:dyDescent="0.25">
      <c r="B18" s="195" t="s">
        <v>200</v>
      </c>
      <c r="C18" s="94">
        <v>83500000</v>
      </c>
      <c r="D18" s="94">
        <v>11184302.780000001</v>
      </c>
      <c r="E18" s="196">
        <v>0</v>
      </c>
      <c r="F18" s="197">
        <v>13.394374586826348</v>
      </c>
      <c r="G18" s="197">
        <v>0</v>
      </c>
      <c r="I18" s="190"/>
      <c r="J18" s="190"/>
      <c r="K18" s="190"/>
      <c r="L18" s="190"/>
      <c r="M18" s="190"/>
      <c r="N18" s="190"/>
      <c r="O18" s="190"/>
      <c r="P18" s="190"/>
      <c r="Q18" s="190"/>
      <c r="R18" s="190"/>
    </row>
    <row r="19" spans="2:18" s="80" customFormat="1" x14ac:dyDescent="0.25">
      <c r="B19" s="192" t="s">
        <v>215</v>
      </c>
      <c r="C19" s="201">
        <v>911074752.62</v>
      </c>
      <c r="D19" s="201">
        <v>67651308.679999992</v>
      </c>
      <c r="E19" s="201">
        <v>11485615.6</v>
      </c>
      <c r="F19" s="194">
        <v>7.4254399526991017</v>
      </c>
      <c r="G19" s="194">
        <v>1.2606666540775642</v>
      </c>
      <c r="I19" s="190"/>
      <c r="J19" s="190"/>
      <c r="K19" s="190"/>
      <c r="L19" s="190"/>
      <c r="M19" s="190"/>
      <c r="N19" s="190"/>
      <c r="O19" s="190"/>
      <c r="P19" s="190"/>
      <c r="Q19" s="190"/>
      <c r="R19" s="190"/>
    </row>
    <row r="20" spans="2:18" s="80" customFormat="1" x14ac:dyDescent="0.25">
      <c r="B20" s="198" t="s">
        <v>202</v>
      </c>
      <c r="C20" s="93">
        <v>12454480</v>
      </c>
      <c r="D20" s="93">
        <v>0</v>
      </c>
      <c r="E20" s="93">
        <v>0</v>
      </c>
      <c r="F20" s="92">
        <v>0</v>
      </c>
      <c r="G20" s="92">
        <v>0</v>
      </c>
      <c r="I20" s="190"/>
      <c r="J20" s="190"/>
      <c r="K20" s="190"/>
      <c r="L20" s="190"/>
      <c r="M20" s="190"/>
      <c r="N20" s="190"/>
      <c r="O20" s="190"/>
      <c r="P20" s="190"/>
      <c r="Q20" s="190"/>
      <c r="R20" s="190"/>
    </row>
    <row r="21" spans="2:18" s="80" customFormat="1" x14ac:dyDescent="0.25">
      <c r="B21" s="195" t="s">
        <v>203</v>
      </c>
      <c r="C21" s="93">
        <v>205714286</v>
      </c>
      <c r="D21" s="93">
        <v>0</v>
      </c>
      <c r="E21" s="93">
        <v>0</v>
      </c>
      <c r="F21" s="92">
        <v>0</v>
      </c>
      <c r="G21" s="92">
        <v>0</v>
      </c>
      <c r="I21" s="190"/>
      <c r="J21" s="190"/>
      <c r="K21" s="190"/>
      <c r="L21" s="190"/>
      <c r="M21" s="190"/>
      <c r="N21" s="190"/>
      <c r="O21" s="190"/>
      <c r="P21" s="190"/>
      <c r="Q21" s="190"/>
      <c r="R21" s="190"/>
    </row>
    <row r="22" spans="2:18" s="80" customFormat="1" x14ac:dyDescent="0.25">
      <c r="B22" s="198" t="s">
        <v>204</v>
      </c>
      <c r="C22" s="93">
        <v>138065150</v>
      </c>
      <c r="D22" s="93">
        <v>0</v>
      </c>
      <c r="E22" s="93">
        <v>0</v>
      </c>
      <c r="F22" s="92">
        <v>0</v>
      </c>
      <c r="G22" s="92">
        <v>0</v>
      </c>
      <c r="I22" s="190"/>
      <c r="J22" s="190"/>
      <c r="K22" s="190"/>
      <c r="L22" s="190"/>
      <c r="M22" s="190"/>
      <c r="N22" s="190"/>
      <c r="O22" s="190"/>
      <c r="P22" s="190"/>
      <c r="Q22" s="190"/>
      <c r="R22" s="190"/>
    </row>
    <row r="23" spans="2:18" s="80" customFormat="1" x14ac:dyDescent="0.25">
      <c r="B23" s="198" t="s">
        <v>205</v>
      </c>
      <c r="C23" s="93">
        <v>33941440</v>
      </c>
      <c r="D23" s="93">
        <v>6103324.7999999998</v>
      </c>
      <c r="E23" s="93">
        <v>0</v>
      </c>
      <c r="F23" s="92">
        <v>17.981926518144192</v>
      </c>
      <c r="G23" s="92">
        <v>0</v>
      </c>
      <c r="I23" s="190"/>
      <c r="J23" s="190"/>
      <c r="K23" s="190"/>
      <c r="L23" s="190"/>
      <c r="M23" s="190"/>
      <c r="N23" s="190"/>
      <c r="O23" s="190"/>
      <c r="P23" s="190"/>
      <c r="Q23" s="190"/>
      <c r="R23" s="190"/>
    </row>
    <row r="24" spans="2:18" s="80" customFormat="1" x14ac:dyDescent="0.25">
      <c r="B24" s="198" t="s">
        <v>206</v>
      </c>
      <c r="C24" s="93">
        <v>115624787.62</v>
      </c>
      <c r="D24" s="93">
        <v>22579810.760000002</v>
      </c>
      <c r="E24" s="93">
        <v>9975940.2899999991</v>
      </c>
      <c r="F24" s="92">
        <v>19.528520851608722</v>
      </c>
      <c r="G24" s="92">
        <v>8.6278560984568919</v>
      </c>
      <c r="I24" s="190"/>
      <c r="J24" s="190"/>
      <c r="K24" s="190"/>
      <c r="L24" s="190"/>
      <c r="M24" s="190"/>
      <c r="N24" s="190"/>
      <c r="O24" s="190"/>
      <c r="P24" s="190"/>
      <c r="Q24" s="190"/>
      <c r="R24" s="190"/>
    </row>
    <row r="25" spans="2:18" s="80" customFormat="1" x14ac:dyDescent="0.25">
      <c r="B25" s="198" t="s">
        <v>207</v>
      </c>
      <c r="C25" s="93">
        <v>290993410</v>
      </c>
      <c r="D25" s="93">
        <v>28977098.52</v>
      </c>
      <c r="E25" s="93">
        <v>0</v>
      </c>
      <c r="F25" s="92">
        <v>9.9579913235835811</v>
      </c>
      <c r="G25" s="92">
        <v>0</v>
      </c>
      <c r="I25" s="190"/>
      <c r="J25" s="190"/>
      <c r="K25" s="190"/>
      <c r="L25" s="190"/>
      <c r="M25" s="190"/>
      <c r="N25" s="190"/>
      <c r="O25" s="190"/>
      <c r="P25" s="190"/>
      <c r="Q25" s="190"/>
      <c r="R25" s="190"/>
    </row>
    <row r="26" spans="2:18" s="80" customFormat="1" x14ac:dyDescent="0.25">
      <c r="B26" s="198" t="s">
        <v>208</v>
      </c>
      <c r="C26" s="93">
        <v>114281199</v>
      </c>
      <c r="D26" s="93">
        <v>9991074.5999999996</v>
      </c>
      <c r="E26" s="93">
        <v>1509675.31</v>
      </c>
      <c r="F26" s="92">
        <v>8.7425356816566122</v>
      </c>
      <c r="G26" s="92">
        <v>1.3210180880233853</v>
      </c>
      <c r="I26" s="190"/>
      <c r="J26" s="190"/>
      <c r="K26" s="190"/>
      <c r="L26" s="190"/>
      <c r="M26" s="190"/>
      <c r="N26" s="190"/>
      <c r="O26" s="190"/>
      <c r="P26" s="190"/>
      <c r="Q26" s="190"/>
      <c r="R26" s="190"/>
    </row>
    <row r="27" spans="2:18" s="80" customFormat="1" x14ac:dyDescent="0.25">
      <c r="B27" s="202" t="s">
        <v>273</v>
      </c>
      <c r="C27" s="203">
        <v>2663280702.6199999</v>
      </c>
      <c r="D27" s="203">
        <v>602880641.96000004</v>
      </c>
      <c r="E27" s="203">
        <v>202569865.23999998</v>
      </c>
      <c r="F27" s="204">
        <v>22.636766802947836</v>
      </c>
      <c r="G27" s="204">
        <v>7.6060275974936502</v>
      </c>
      <c r="I27" s="190"/>
      <c r="J27" s="190"/>
      <c r="K27" s="190"/>
      <c r="L27" s="190"/>
      <c r="M27" s="190"/>
      <c r="N27" s="190"/>
      <c r="O27" s="190"/>
      <c r="P27" s="190"/>
      <c r="Q27" s="190"/>
      <c r="R27" s="190"/>
    </row>
    <row r="28" spans="2:18" x14ac:dyDescent="0.25">
      <c r="B28" s="326" t="s">
        <v>316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B14"/>
  <sheetViews>
    <sheetView workbookViewId="0">
      <selection sqref="A1:XFD1"/>
    </sheetView>
  </sheetViews>
  <sheetFormatPr defaultRowHeight="15" x14ac:dyDescent="0.25"/>
  <cols>
    <col min="1" max="1" width="2.7109375" customWidth="1"/>
    <col min="2" max="2" width="82.5703125" customWidth="1"/>
  </cols>
  <sheetData>
    <row r="2" spans="2:2" x14ac:dyDescent="0.25">
      <c r="B2" s="277" t="s">
        <v>576</v>
      </c>
    </row>
    <row r="3" spans="2:2" ht="6.6" customHeight="1" x14ac:dyDescent="0.25"/>
    <row r="4" spans="2:2" x14ac:dyDescent="0.25">
      <c r="B4" s="276" t="s">
        <v>500</v>
      </c>
    </row>
    <row r="5" spans="2:2" x14ac:dyDescent="0.25">
      <c r="B5" s="272" t="s">
        <v>501</v>
      </c>
    </row>
    <row r="6" spans="2:2" x14ac:dyDescent="0.25">
      <c r="B6" s="272" t="s">
        <v>502</v>
      </c>
    </row>
    <row r="7" spans="2:2" x14ac:dyDescent="0.25">
      <c r="B7" s="272" t="s">
        <v>503</v>
      </c>
    </row>
    <row r="8" spans="2:2" x14ac:dyDescent="0.25">
      <c r="B8" s="273" t="s">
        <v>504</v>
      </c>
    </row>
    <row r="9" spans="2:2" x14ac:dyDescent="0.25">
      <c r="B9" s="272" t="s">
        <v>342</v>
      </c>
    </row>
    <row r="10" spans="2:2" x14ac:dyDescent="0.25">
      <c r="B10" s="272" t="s">
        <v>343</v>
      </c>
    </row>
    <row r="11" spans="2:2" x14ac:dyDescent="0.25">
      <c r="B11" s="272" t="s">
        <v>344</v>
      </c>
    </row>
    <row r="12" spans="2:2" x14ac:dyDescent="0.25">
      <c r="B12" s="272" t="s">
        <v>345</v>
      </c>
    </row>
    <row r="13" spans="2:2" x14ac:dyDescent="0.25">
      <c r="B13" s="274" t="s">
        <v>346</v>
      </c>
    </row>
    <row r="14" spans="2:2" x14ac:dyDescent="0.25">
      <c r="B14" s="275" t="s">
        <v>505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10"/>
  <sheetViews>
    <sheetView showGridLines="0" zoomScale="96" zoomScaleNormal="96" workbookViewId="0">
      <selection activeCell="B10" sqref="B10"/>
    </sheetView>
  </sheetViews>
  <sheetFormatPr defaultRowHeight="15" x14ac:dyDescent="0.25"/>
  <cols>
    <col min="1" max="1" width="4.28515625" customWidth="1"/>
    <col min="2" max="2" width="13.5703125" customWidth="1"/>
  </cols>
  <sheetData>
    <row r="2" spans="2:7" x14ac:dyDescent="0.25">
      <c r="B2" t="s">
        <v>522</v>
      </c>
    </row>
    <row r="3" spans="2:7" ht="5.45" customHeight="1" x14ac:dyDescent="0.25">
      <c r="B3" s="27"/>
    </row>
    <row r="4" spans="2:7" x14ac:dyDescent="0.25">
      <c r="B4" s="32"/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</row>
    <row r="5" spans="2:7" x14ac:dyDescent="0.25">
      <c r="B5" s="42" t="s">
        <v>9</v>
      </c>
      <c r="C5" s="61">
        <v>30.9</v>
      </c>
      <c r="D5" s="61">
        <v>31.9</v>
      </c>
      <c r="E5" s="61">
        <v>30.1</v>
      </c>
      <c r="F5" s="61">
        <v>31.1</v>
      </c>
      <c r="G5" s="61">
        <v>33.4</v>
      </c>
    </row>
    <row r="6" spans="2:7" x14ac:dyDescent="0.25">
      <c r="B6" s="42" t="s">
        <v>10</v>
      </c>
      <c r="C6" s="61">
        <v>32.1</v>
      </c>
      <c r="D6" s="61">
        <v>32.299999999999997</v>
      </c>
      <c r="E6" s="61">
        <v>32.9</v>
      </c>
      <c r="F6" s="61">
        <v>31.3</v>
      </c>
      <c r="G6" s="61">
        <v>32.299999999999997</v>
      </c>
    </row>
    <row r="7" spans="2:7" x14ac:dyDescent="0.25">
      <c r="B7" s="42" t="s">
        <v>11</v>
      </c>
      <c r="C7" s="61">
        <v>31.9</v>
      </c>
      <c r="D7" s="61">
        <v>32.700000000000003</v>
      </c>
      <c r="E7" s="61">
        <v>31.2</v>
      </c>
      <c r="F7" s="61">
        <v>34.5</v>
      </c>
      <c r="G7" s="61">
        <v>35.5</v>
      </c>
    </row>
    <row r="8" spans="2:7" x14ac:dyDescent="0.25">
      <c r="B8" s="42" t="s">
        <v>12</v>
      </c>
      <c r="C8" s="61">
        <v>22.6</v>
      </c>
      <c r="D8" s="61">
        <v>23.5</v>
      </c>
      <c r="E8" s="61">
        <v>24.3</v>
      </c>
      <c r="F8" s="61">
        <v>25.1</v>
      </c>
      <c r="G8" s="61">
        <v>26</v>
      </c>
    </row>
    <row r="9" spans="2:7" x14ac:dyDescent="0.25">
      <c r="B9" s="47" t="s">
        <v>13</v>
      </c>
      <c r="C9" s="62">
        <v>20</v>
      </c>
      <c r="D9" s="62">
        <v>20.3</v>
      </c>
      <c r="E9" s="62">
        <v>20.6</v>
      </c>
      <c r="F9" s="62">
        <v>21.4</v>
      </c>
      <c r="G9" s="62">
        <v>22.9</v>
      </c>
    </row>
    <row r="10" spans="2:7" x14ac:dyDescent="0.25">
      <c r="B10" t="s">
        <v>513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1:B8"/>
  <sheetViews>
    <sheetView tabSelected="1" workbookViewId="0">
      <selection activeCell="F16" sqref="F16"/>
    </sheetView>
  </sheetViews>
  <sheetFormatPr defaultRowHeight="15" x14ac:dyDescent="0.25"/>
  <cols>
    <col min="1" max="1" width="3.42578125" customWidth="1"/>
    <col min="2" max="2" width="56.42578125" customWidth="1"/>
  </cols>
  <sheetData>
    <row r="1" spans="2:2" x14ac:dyDescent="0.25">
      <c r="B1" s="277" t="s">
        <v>577</v>
      </c>
    </row>
    <row r="2" spans="2:2" ht="9" customHeight="1" x14ac:dyDescent="0.25">
      <c r="B2" s="277"/>
    </row>
    <row r="3" spans="2:2" x14ac:dyDescent="0.25">
      <c r="B3" s="276" t="s">
        <v>506</v>
      </c>
    </row>
    <row r="4" spans="2:2" x14ac:dyDescent="0.25">
      <c r="B4" s="272" t="s">
        <v>507</v>
      </c>
    </row>
    <row r="5" spans="2:2" x14ac:dyDescent="0.25">
      <c r="B5" s="272" t="s">
        <v>508</v>
      </c>
    </row>
    <row r="6" spans="2:2" x14ac:dyDescent="0.25">
      <c r="B6" s="272" t="s">
        <v>509</v>
      </c>
    </row>
    <row r="7" spans="2:2" x14ac:dyDescent="0.25">
      <c r="B7" s="273" t="s">
        <v>510</v>
      </c>
    </row>
    <row r="8" spans="2:2" x14ac:dyDescent="0.25">
      <c r="B8" s="275" t="s">
        <v>511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18"/>
  <sheetViews>
    <sheetView showGridLines="0" zoomScale="95" zoomScaleNormal="95" workbookViewId="0">
      <selection activeCell="B18" sqref="B18"/>
    </sheetView>
  </sheetViews>
  <sheetFormatPr defaultRowHeight="15" x14ac:dyDescent="0.25"/>
  <cols>
    <col min="1" max="1" width="4.5703125" customWidth="1"/>
  </cols>
  <sheetData>
    <row r="2" spans="2:7" x14ac:dyDescent="0.25">
      <c r="B2" t="s">
        <v>582</v>
      </c>
    </row>
    <row r="3" spans="2:7" x14ac:dyDescent="0.25">
      <c r="B3" s="28"/>
    </row>
    <row r="4" spans="2:7" ht="7.9" customHeight="1" x14ac:dyDescent="0.25">
      <c r="B4" s="28"/>
    </row>
    <row r="5" spans="2:7" x14ac:dyDescent="0.25">
      <c r="C5">
        <v>2019</v>
      </c>
      <c r="D5">
        <v>2020</v>
      </c>
      <c r="E5">
        <v>2021</v>
      </c>
      <c r="F5">
        <v>2022</v>
      </c>
    </row>
    <row r="6" spans="2:7" x14ac:dyDescent="0.25">
      <c r="B6" t="s">
        <v>16</v>
      </c>
      <c r="C6" s="7">
        <v>38.700000000000003</v>
      </c>
      <c r="D6" s="7">
        <v>45.6</v>
      </c>
      <c r="E6" s="7">
        <v>45.7</v>
      </c>
      <c r="F6" s="7">
        <v>50.6</v>
      </c>
      <c r="G6" s="7"/>
    </row>
    <row r="18" spans="2:2" x14ac:dyDescent="0.25">
      <c r="B18" t="s">
        <v>35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17"/>
  <sheetViews>
    <sheetView showGridLines="0" zoomScale="117" zoomScaleNormal="117" workbookViewId="0">
      <selection activeCell="B16" sqref="B16"/>
    </sheetView>
  </sheetViews>
  <sheetFormatPr defaultRowHeight="15" x14ac:dyDescent="0.25"/>
  <cols>
    <col min="1" max="1" width="3.7109375" customWidth="1"/>
    <col min="2" max="2" width="13" customWidth="1"/>
  </cols>
  <sheetData>
    <row r="2" spans="2:9" x14ac:dyDescent="0.25">
      <c r="B2" t="s">
        <v>583</v>
      </c>
    </row>
    <row r="3" spans="2:9" ht="15" customHeight="1" x14ac:dyDescent="0.25">
      <c r="B3" s="28"/>
    </row>
    <row r="4" spans="2:9" x14ac:dyDescent="0.25">
      <c r="B4" s="332" t="s">
        <v>17</v>
      </c>
      <c r="C4" s="332" t="s">
        <v>17</v>
      </c>
      <c r="D4" s="332" t="s">
        <v>17</v>
      </c>
      <c r="E4" s="332" t="s">
        <v>17</v>
      </c>
      <c r="F4" s="332" t="s">
        <v>17</v>
      </c>
      <c r="G4" s="332" t="s">
        <v>17</v>
      </c>
      <c r="H4" s="332" t="s">
        <v>17</v>
      </c>
      <c r="I4" s="332" t="s">
        <v>17</v>
      </c>
    </row>
    <row r="5" spans="2:9" ht="13.5" customHeight="1" x14ac:dyDescent="0.25">
      <c r="B5" s="2"/>
      <c r="C5" s="2">
        <v>2019</v>
      </c>
      <c r="D5" s="2">
        <v>2020</v>
      </c>
      <c r="E5" s="2">
        <v>2021</v>
      </c>
      <c r="F5" s="2">
        <v>2022</v>
      </c>
      <c r="G5" s="2">
        <v>2023</v>
      </c>
    </row>
    <row r="6" spans="2:9" x14ac:dyDescent="0.25">
      <c r="B6" s="6" t="s">
        <v>7</v>
      </c>
      <c r="C6" s="15">
        <v>12.6</v>
      </c>
      <c r="D6" s="16">
        <v>13.8</v>
      </c>
      <c r="E6" s="16">
        <v>13.1</v>
      </c>
      <c r="F6" s="15">
        <v>11.7</v>
      </c>
      <c r="G6" s="16">
        <v>11.2</v>
      </c>
    </row>
    <row r="7" spans="2:9" x14ac:dyDescent="0.25">
      <c r="B7" s="6" t="s">
        <v>16</v>
      </c>
      <c r="C7" s="15">
        <v>22.1</v>
      </c>
      <c r="D7" s="16">
        <v>23.7</v>
      </c>
      <c r="E7" s="16">
        <v>23.1</v>
      </c>
      <c r="F7" s="15">
        <v>19</v>
      </c>
      <c r="G7" s="16">
        <v>16.2</v>
      </c>
    </row>
    <row r="10" spans="2:9" x14ac:dyDescent="0.25">
      <c r="G10" s="5"/>
    </row>
    <row r="16" spans="2:9" x14ac:dyDescent="0.25">
      <c r="B16" t="s">
        <v>513</v>
      </c>
    </row>
    <row r="17" spans="2:2" x14ac:dyDescent="0.25">
      <c r="B17" s="29"/>
    </row>
  </sheetData>
  <mergeCells count="2">
    <mergeCell ref="B4:G4"/>
    <mergeCell ref="H4:I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G10"/>
  <sheetViews>
    <sheetView showGridLines="0" workbookViewId="0">
      <selection activeCell="B10" sqref="B10"/>
    </sheetView>
  </sheetViews>
  <sheetFormatPr defaultRowHeight="15" x14ac:dyDescent="0.25"/>
  <cols>
    <col min="1" max="1" width="3.7109375" customWidth="1"/>
    <col min="2" max="2" width="13" customWidth="1"/>
  </cols>
  <sheetData>
    <row r="2" spans="2:7" x14ac:dyDescent="0.25">
      <c r="B2" s="317" t="s">
        <v>523</v>
      </c>
    </row>
    <row r="3" spans="2:7" ht="6.6" customHeight="1" x14ac:dyDescent="0.25"/>
    <row r="4" spans="2:7" x14ac:dyDescent="0.25">
      <c r="B4" s="32"/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</row>
    <row r="5" spans="2:7" x14ac:dyDescent="0.25">
      <c r="B5" s="278" t="s">
        <v>16</v>
      </c>
      <c r="C5" s="279">
        <v>22.1</v>
      </c>
      <c r="D5" s="280">
        <v>23.7</v>
      </c>
      <c r="E5" s="280">
        <v>23.1</v>
      </c>
      <c r="F5" s="279">
        <v>19</v>
      </c>
      <c r="G5" s="280">
        <v>16.2</v>
      </c>
    </row>
    <row r="6" spans="2:7" x14ac:dyDescent="0.25">
      <c r="B6" s="42" t="s">
        <v>18</v>
      </c>
      <c r="C6" s="48">
        <v>15.4</v>
      </c>
      <c r="D6" s="49">
        <v>18.7</v>
      </c>
      <c r="E6" s="49">
        <v>18.7</v>
      </c>
      <c r="F6" s="48">
        <v>14.2</v>
      </c>
      <c r="G6" s="49">
        <v>11</v>
      </c>
    </row>
    <row r="7" spans="2:7" x14ac:dyDescent="0.25">
      <c r="B7" s="42" t="s">
        <v>19</v>
      </c>
      <c r="C7" s="48">
        <v>13</v>
      </c>
      <c r="D7" s="49">
        <v>15</v>
      </c>
      <c r="E7" s="49">
        <v>14.7</v>
      </c>
      <c r="F7" s="48">
        <v>12.5</v>
      </c>
      <c r="G7" s="49">
        <v>10.6</v>
      </c>
    </row>
    <row r="8" spans="2:7" x14ac:dyDescent="0.25">
      <c r="B8" s="42" t="s">
        <v>20</v>
      </c>
      <c r="C8" s="48">
        <v>18</v>
      </c>
      <c r="D8" s="49">
        <v>20.2</v>
      </c>
      <c r="E8" s="49">
        <v>19.600000000000001</v>
      </c>
      <c r="F8" s="48">
        <v>15.3</v>
      </c>
      <c r="G8" s="49">
        <v>12.3</v>
      </c>
    </row>
    <row r="9" spans="2:7" x14ac:dyDescent="0.25">
      <c r="B9" s="47" t="s">
        <v>21</v>
      </c>
      <c r="C9" s="50">
        <v>32.9</v>
      </c>
      <c r="D9" s="51">
        <v>33.299999999999997</v>
      </c>
      <c r="E9" s="51">
        <v>32.200000000000003</v>
      </c>
      <c r="F9" s="50">
        <v>27.9</v>
      </c>
      <c r="G9" s="51">
        <v>24.7</v>
      </c>
    </row>
    <row r="10" spans="2:7" x14ac:dyDescent="0.25">
      <c r="B10" s="29" t="s">
        <v>518</v>
      </c>
      <c r="G1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OA1 xmlns="4e6949e8-bb33-488b-a63d-5dc8cd7b2a5f" xsi:nil="true"/>
    <InvioemailPresidenza xmlns="4e6949e8-bb33-488b-a63d-5dc8cd7b2a5f">false</InvioemailPresidenza>
    <Autore_x002f_i xmlns="4e6949e8-bb33-488b-a63d-5dc8cd7b2a5f">
      <UserInfo>
        <DisplayName>Stocco Paola</DisplayName>
        <AccountId>93</AccountId>
        <AccountType/>
      </UserInfo>
      <UserInfo>
        <DisplayName>Lion Cristina</DisplayName>
        <AccountId>97</AccountId>
        <AccountType/>
      </UserInfo>
      <UserInfo>
        <DisplayName>Santomieri Katia</DisplayName>
        <AccountId>98</AccountId>
        <AccountType/>
      </UserInfo>
    </Autore_x002f_i>
    <Tag xmlns="4e6949e8-bb33-488b-a63d-5dc8cd7b2a5f" xsi:nil="true"/>
    <Link_x0020_OA xmlns="4e6949e8-bb33-488b-a63d-5dc8cd7b2a5f" xsi:nil="true"/>
    <InvioemailUfficioStampa xmlns="4e6949e8-bb33-488b-a63d-5dc8cd7b2a5f">false</InvioemailUfficioStampa>
    <Stato xmlns="4e6949e8-bb33-488b-a63d-5dc8cd7b2a5f">Richiesta Link</Stato>
    <InvioEmailRedazioneSocial xmlns="4e6949e8-bb33-488b-a63d-5dc8cd7b2a5f">true</InvioEmailRedazioneSocial>
    <Link_x0020_OA2 xmlns="4e6949e8-bb33-488b-a63d-5dc8cd7b2a5f" xsi:nil="true"/>
    <_ApprovalAssignedTo xmlns="4e6949e8-bb33-488b-a63d-5dc8cd7b2a5f">
      <UserInfo>
        <DisplayName/>
        <AccountId xsi:nil="true"/>
        <AccountType/>
      </UserInfo>
    </_ApprovalAssignedTo>
    <_ApprovalStatus xmlns="4e6949e8-bb33-488b-a63d-5dc8cd7b2a5f">0</_ApprovalStatus>
    <_ApprovalRespondedBy xmlns="4e6949e8-bb33-488b-a63d-5dc8cd7b2a5f">
      <UserInfo>
        <DisplayName/>
        <AccountId xsi:nil="true"/>
        <AccountType/>
      </UserInfo>
    </_ApprovalRespondedBy>
    <_ApprovalSentBy xmlns="4e6949e8-bb33-488b-a63d-5dc8cd7b2a5f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D050794C7BC48978CD4014FD92181" ma:contentTypeVersion="25" ma:contentTypeDescription="Creare un nuovo documento." ma:contentTypeScope="" ma:versionID="f15a262446a5cf3aae4bea24e28b15a4">
  <xsd:schema xmlns:xsd="http://www.w3.org/2001/XMLSchema" xmlns:xs="http://www.w3.org/2001/XMLSchema" xmlns:p="http://schemas.microsoft.com/office/2006/metadata/properties" xmlns:ns2="4e6949e8-bb33-488b-a63d-5dc8cd7b2a5f" targetNamespace="http://schemas.microsoft.com/office/2006/metadata/properties" ma:root="true" ma:fieldsID="7887514d41e4c87132c7deda1572fa48" ns2:_="">
    <xsd:import namespace="4e6949e8-bb33-488b-a63d-5dc8cd7b2a5f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Autore_x002f_i" minOccurs="0"/>
                <xsd:element ref="ns2:Ta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ink_x0020_OA" minOccurs="0"/>
                <xsd:element ref="ns2:Link_x0020_OA1" minOccurs="0"/>
                <xsd:element ref="ns2:Link_x0020_OA2" minOccurs="0"/>
                <xsd:element ref="ns2:InvioemailPresidenza" minOccurs="0"/>
                <xsd:element ref="ns2:InvioemailUfficioStampa" minOccurs="0"/>
                <xsd:element ref="ns2:InvioEmailRedazioneSocia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49e8-bb33-488b-a63d-5dc8cd7b2a5f" elementFormDefault="qualified">
    <xsd:import namespace="http://schemas.microsoft.com/office/2006/documentManagement/types"/>
    <xsd:import namespace="http://schemas.microsoft.com/office/infopath/2007/PartnerControls"/>
    <xsd:element name="Stato" ma:index="2" nillable="true" ma:displayName="Stato" ma:format="Dropdown" ma:internalName="Stato">
      <xsd:simpleType>
        <xsd:restriction base="dms:Choice">
          <xsd:enumeration value="Richiesta Tag"/>
          <xsd:enumeration value="Richiesta Link"/>
          <xsd:enumeration value="Completato"/>
        </xsd:restriction>
      </xsd:simpleType>
    </xsd:element>
    <xsd:element name="Autore_x002f_i" ma:index="3" nillable="true" ma:displayName="Autore/i" ma:format="Dropdown" ma:list="UserInfo" ma:SharePointGroup="0" ma:internalName="Autore_x002f_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g" ma:index="4" nillable="true" ma:displayName="Tag" ma:description="Parole chiave" ma:format="Dropdown" ma:internalName="Ta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_x0020_OA" ma:index="15" nillable="true" ma:displayName="Link OA" ma:internalName="Link_x0020_OA">
      <xsd:simpleType>
        <xsd:restriction base="dms:Text">
          <xsd:maxLength value="255"/>
        </xsd:restriction>
      </xsd:simpleType>
    </xsd:element>
    <xsd:element name="Link_x0020_OA1" ma:index="16" nillable="true" ma:displayName="Link OA1" ma:internalName="Link_x0020_OA1">
      <xsd:simpleType>
        <xsd:restriction base="dms:Text">
          <xsd:maxLength value="255"/>
        </xsd:restriction>
      </xsd:simpleType>
    </xsd:element>
    <xsd:element name="Link_x0020_OA2" ma:index="17" nillable="true" ma:displayName="Link OA2" ma:internalName="Link_x0020_OA2">
      <xsd:simpleType>
        <xsd:restriction base="dms:Text">
          <xsd:maxLength value="255"/>
        </xsd:restriction>
      </xsd:simpleType>
    </xsd:element>
    <xsd:element name="InvioemailPresidenza" ma:index="18" nillable="true" ma:displayName="Invio email Presidenza" ma:default="0" ma:format="Dropdown" ma:internalName="InvioemailPresidenza">
      <xsd:simpleType>
        <xsd:restriction base="dms:Boolean"/>
      </xsd:simpleType>
    </xsd:element>
    <xsd:element name="InvioemailUfficioStampa" ma:index="19" nillable="true" ma:displayName="Invio email Ufficio Stampa" ma:default="0" ma:format="Dropdown" ma:internalName="InvioemailUfficioStampa">
      <xsd:simpleType>
        <xsd:restriction base="dms:Boolean"/>
      </xsd:simpleType>
    </xsd:element>
    <xsd:element name="InvioEmailRedazioneSocial" ma:index="20" nillable="true" ma:displayName="Invio Email Redazione Social" ma:default="0" ma:format="Dropdown" ma:internalName="InvioEmailRedazioneSocial">
      <xsd:simpleType>
        <xsd:restriction base="dms:Boolean"/>
      </xsd:simpleType>
    </xsd:element>
    <xsd:element name="_ApprovalAssignedTo" ma:index="21" nillable="true" ma:displayName="Responsabili approvazion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2" nillable="true" ma:displayName="Rispost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3" nillable="true" ma:displayName="Autore approvazion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4" nillable="true" ma:displayName="Stato approvazione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index="1" ma:displayName="Titolo Pubblicazion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DCB639-76BA-4BE4-A0A0-CA884F334F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B2408-C160-4BBE-B82F-CF332D7EA1EB}">
  <ds:schemaRefs>
    <ds:schemaRef ds:uri="http://schemas.microsoft.com/office/2006/metadata/properties"/>
    <ds:schemaRef ds:uri="http://schemas.microsoft.com/office/infopath/2007/PartnerControls"/>
    <ds:schemaRef ds:uri="4e6949e8-bb33-488b-a63d-5dc8cd7b2a5f"/>
  </ds:schemaRefs>
</ds:datastoreItem>
</file>

<file path=customXml/itemProps3.xml><?xml version="1.0" encoding="utf-8"?>
<ds:datastoreItem xmlns:ds="http://schemas.openxmlformats.org/officeDocument/2006/customXml" ds:itemID="{4A752B51-8360-4DC4-A5D3-201294444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949e8-bb33-488b-a63d-5dc8cd7b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60</vt:i4>
      </vt:variant>
    </vt:vector>
  </HeadingPairs>
  <TitlesOfParts>
    <vt:vector size="60" baseType="lpstr">
      <vt:lpstr>Tab 1.1</vt:lpstr>
      <vt:lpstr>Tab 1.2</vt:lpstr>
      <vt:lpstr>Tab 1.3</vt:lpstr>
      <vt:lpstr>Tab 1.4</vt:lpstr>
      <vt:lpstr>Fig 1.1</vt:lpstr>
      <vt:lpstr>Tab 1.5</vt:lpstr>
      <vt:lpstr>Fig 1.2</vt:lpstr>
      <vt:lpstr>Fig 1.3</vt:lpstr>
      <vt:lpstr>Tab 1.6</vt:lpstr>
      <vt:lpstr>Tab 1.7</vt:lpstr>
      <vt:lpstr>Fig 1.4</vt:lpstr>
      <vt:lpstr>Tab 1.8</vt:lpstr>
      <vt:lpstr>Tab 1.9</vt:lpstr>
      <vt:lpstr>Fig 1.5</vt:lpstr>
      <vt:lpstr>Tab 1.10</vt:lpstr>
      <vt:lpstr>Tab 1.11</vt:lpstr>
      <vt:lpstr>Tab 1.12</vt:lpstr>
      <vt:lpstr>figura_2.1</vt:lpstr>
      <vt:lpstr>tabella_2.1</vt:lpstr>
      <vt:lpstr>figura_2.2</vt:lpstr>
      <vt:lpstr>tabella_2.2</vt:lpstr>
      <vt:lpstr>tabella_2.3</vt:lpstr>
      <vt:lpstr>tabella_2.4</vt:lpstr>
      <vt:lpstr>figura_2.3</vt:lpstr>
      <vt:lpstr>tabella_2.5</vt:lpstr>
      <vt:lpstr>tabella_2.6</vt:lpstr>
      <vt:lpstr>tabella_2.7</vt:lpstr>
      <vt:lpstr>Fig 3.1</vt:lpstr>
      <vt:lpstr>Fig 4.1</vt:lpstr>
      <vt:lpstr>Tab 4.1</vt:lpstr>
      <vt:lpstr>Fig 4.5</vt:lpstr>
      <vt:lpstr>Tab 4.2</vt:lpstr>
      <vt:lpstr>Tabella 5.1</vt:lpstr>
      <vt:lpstr>tabella5.2</vt:lpstr>
      <vt:lpstr>tabella5.3</vt:lpstr>
      <vt:lpstr>tabella5.4</vt:lpstr>
      <vt:lpstr>tabella5.5</vt:lpstr>
      <vt:lpstr>tabella5.6</vt:lpstr>
      <vt:lpstr>Fig 5.2 </vt:lpstr>
      <vt:lpstr>Fig 5.3</vt:lpstr>
      <vt:lpstr>Tabella5.7</vt:lpstr>
      <vt:lpstr>Tabella5.8</vt:lpstr>
      <vt:lpstr>Fig 5.4</vt:lpstr>
      <vt:lpstr>Tabella 5.9</vt:lpstr>
      <vt:lpstr>Tabella 5.10</vt:lpstr>
      <vt:lpstr>Tabella 5.11</vt:lpstr>
      <vt:lpstr>Tabella 5.12</vt:lpstr>
      <vt:lpstr>Fig 6.1  </vt:lpstr>
      <vt:lpstr>Fig 6.2 </vt:lpstr>
      <vt:lpstr>Fig 6.3</vt:lpstr>
      <vt:lpstr>Tab 6.1 </vt:lpstr>
      <vt:lpstr>Tab 6.2</vt:lpstr>
      <vt:lpstr>Tab 6.3</vt:lpstr>
      <vt:lpstr>Fig 6.4</vt:lpstr>
      <vt:lpstr>Fig 6.5 </vt:lpstr>
      <vt:lpstr>Fig 6.6 </vt:lpstr>
      <vt:lpstr>Tab 6.4</vt:lpstr>
      <vt:lpstr>Tab 6.5</vt:lpstr>
      <vt:lpstr>Tab A1 </vt:lpstr>
      <vt:lpstr>Tab 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 Garanzia giovani rafforzata e le politiche attive a sostegno dell’occupazione giovanile Primo rapporto di monitoraggio</dc:title>
  <dc:subject/>
  <dc:creator>INAPP</dc:creator>
  <cp:keywords/>
  <dc:description/>
  <cp:lastModifiedBy>Di Iorio Giuseppina</cp:lastModifiedBy>
  <cp:revision/>
  <dcterms:created xsi:type="dcterms:W3CDTF">2024-09-13T12:09:52Z</dcterms:created>
  <dcterms:modified xsi:type="dcterms:W3CDTF">2025-07-01T14:08:32Z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ContentTypeId">
    <vt:lpwstr>0x010100F57D050794C7BC48978CD4014FD92181</vt:lpwstr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